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diainteraudit.sharepoint.com/sites/NAM_2025_Q3_REVIEW/Shared Documents/NAM Phase 4 การรายงาน/NAM D1 Prepare Financial Statement Q3-2025/จัดหน้า/"/>
    </mc:Choice>
  </mc:AlternateContent>
  <xr:revisionPtr revIDLastSave="84" documentId="8_{874D6B1D-B2DB-49BA-8416-1B4CF06790CA}" xr6:coauthVersionLast="47" xr6:coauthVersionMax="47" xr10:uidLastSave="{EE25CAE2-9D94-47E3-96EB-4337136DA2E0}"/>
  <bookViews>
    <workbookView xWindow="-108" yWindow="-108" windowWidth="23256" windowHeight="12456" tabRatio="650" activeTab="5" xr2:uid="{00000000-000D-0000-FFFF-FFFF00000000}"/>
  </bookViews>
  <sheets>
    <sheet name="BS" sheetId="10" r:id="rId1"/>
    <sheet name="PL 3 Month " sheetId="15" r:id="rId2"/>
    <sheet name="PL 9 Month" sheetId="13" r:id="rId3"/>
    <sheet name="CHE_C" sheetId="14" r:id="rId4"/>
    <sheet name="CHE_S" sheetId="2" r:id="rId5"/>
    <sheet name=" CF " sheetId="12" r:id="rId6"/>
  </sheets>
  <definedNames>
    <definedName name="_Hlk135754022" localSheetId="1">'PL 3 Month '!$D$69</definedName>
    <definedName name="_Hlk135754022" localSheetId="2">'PL 9 Month'!$D$69</definedName>
    <definedName name="_xlnm.Print_Area" localSheetId="5">' CF '!$A$1:$N$117</definedName>
    <definedName name="_xlnm.Print_Area" localSheetId="0">BS!$A$1:$N$132</definedName>
    <definedName name="_xlnm.Print_Area" localSheetId="3">CHE_C!$A$1:$S$32</definedName>
    <definedName name="_xlnm.Print_Area" localSheetId="4">CHE_S!$A$1:$P$27</definedName>
    <definedName name="_xlnm.Print_Area" localSheetId="1">'PL 3 Month '!$A$1:$M$70</definedName>
    <definedName name="_xlnm.Print_Area" localSheetId="2">'PL 9 Month'!$A$1:$M$70</definedName>
    <definedName name="ฟๅ" localSheetId="5">#REF!</definedName>
    <definedName name="ฟๅ" localSheetId="0">#REF!</definedName>
    <definedName name="ฟๅ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12" l="1"/>
  <c r="K13" i="12" l="1"/>
  <c r="G13" i="12"/>
  <c r="R24" i="14"/>
  <c r="R21" i="14"/>
  <c r="P25" i="14"/>
  <c r="H60" i="15"/>
  <c r="L60" i="15"/>
  <c r="H60" i="13"/>
  <c r="J60" i="13"/>
  <c r="L60" i="13"/>
  <c r="F60" i="13"/>
  <c r="H26" i="14"/>
  <c r="M25" i="12"/>
  <c r="I25" i="12"/>
  <c r="M95" i="12"/>
  <c r="I95" i="12"/>
  <c r="M72" i="12"/>
  <c r="I72" i="12"/>
  <c r="P26" i="14" l="1"/>
  <c r="M10" i="12"/>
  <c r="I10" i="12"/>
  <c r="R13" i="14"/>
  <c r="N15" i="14"/>
  <c r="N14" i="14"/>
  <c r="G72" i="12" l="1"/>
  <c r="G95" i="12"/>
  <c r="K72" i="12" l="1"/>
  <c r="K95" i="12"/>
  <c r="I31" i="10"/>
  <c r="G31" i="10"/>
  <c r="K31" i="10"/>
  <c r="N23" i="14"/>
  <c r="R23" i="14" s="1"/>
  <c r="I27" i="12"/>
  <c r="M27" i="12"/>
  <c r="O19" i="2"/>
  <c r="A39" i="13"/>
  <c r="I73" i="10"/>
  <c r="M31" i="10"/>
  <c r="A39" i="15"/>
  <c r="K7" i="10"/>
  <c r="H57" i="15"/>
  <c r="F57" i="15"/>
  <c r="F49" i="15"/>
  <c r="L21" i="15"/>
  <c r="J21" i="15"/>
  <c r="H21" i="15"/>
  <c r="F21" i="15"/>
  <c r="L14" i="15"/>
  <c r="J14" i="15"/>
  <c r="H14" i="15"/>
  <c r="F14" i="15"/>
  <c r="O13" i="2"/>
  <c r="R14" i="14"/>
  <c r="H22" i="15" l="1"/>
  <c r="H25" i="15" s="1"/>
  <c r="H27" i="15" s="1"/>
  <c r="J22" i="15"/>
  <c r="J25" i="15" s="1"/>
  <c r="J27" i="15" s="1"/>
  <c r="J50" i="15" s="1"/>
  <c r="J56" i="15" s="1"/>
  <c r="J58" i="15" s="1"/>
  <c r="F22" i="15"/>
  <c r="F25" i="15" s="1"/>
  <c r="F27" i="15" s="1"/>
  <c r="F52" i="15" s="1"/>
  <c r="L22" i="15"/>
  <c r="L25" i="15" s="1"/>
  <c r="L27" i="15" s="1"/>
  <c r="L54" i="15" s="1"/>
  <c r="H54" i="15"/>
  <c r="H56" i="15" s="1"/>
  <c r="H58" i="15" s="1"/>
  <c r="F54" i="15" l="1"/>
  <c r="F60" i="15"/>
  <c r="H50" i="15"/>
  <c r="J52" i="15"/>
  <c r="F50" i="15"/>
  <c r="F56" i="15" s="1"/>
  <c r="F58" i="15" s="1"/>
  <c r="L50" i="15"/>
  <c r="L56" i="15" s="1"/>
  <c r="L58" i="15" s="1"/>
  <c r="J54" i="15" l="1"/>
  <c r="J60" i="15"/>
  <c r="F49" i="13"/>
  <c r="G17" i="10"/>
  <c r="I17" i="10"/>
  <c r="I32" i="10" s="1"/>
  <c r="M109" i="10"/>
  <c r="I109" i="10"/>
  <c r="R18" i="14"/>
  <c r="N11" i="14"/>
  <c r="F16" i="14"/>
  <c r="H16" i="14"/>
  <c r="J16" i="14"/>
  <c r="J26" i="14"/>
  <c r="F26" i="14"/>
  <c r="G111" i="10"/>
  <c r="R11" i="14" l="1"/>
  <c r="H57" i="13"/>
  <c r="O14" i="2"/>
  <c r="F57" i="13" l="1"/>
  <c r="P16" i="14" s="1"/>
  <c r="F21" i="13"/>
  <c r="F14" i="13"/>
  <c r="G65" i="10"/>
  <c r="I65" i="10"/>
  <c r="K65" i="10"/>
  <c r="M65" i="10"/>
  <c r="F22" i="13" l="1"/>
  <c r="F25" i="13" s="1"/>
  <c r="F27" i="13" s="1"/>
  <c r="G10" i="12" l="1"/>
  <c r="G27" i="12" s="1"/>
  <c r="F52" i="13"/>
  <c r="F54" i="13" s="1"/>
  <c r="F50" i="13"/>
  <c r="F56" i="13" s="1"/>
  <c r="L25" i="14" s="1"/>
  <c r="N25" i="14" s="1"/>
  <c r="R25" i="14" s="1"/>
  <c r="R26" i="14" s="1"/>
  <c r="G55" i="12" l="1"/>
  <c r="G59" i="12" s="1"/>
  <c r="G96" i="12" s="1"/>
  <c r="G98" i="12" s="1"/>
  <c r="L26" i="14"/>
  <c r="G109" i="10" s="1"/>
  <c r="G110" i="10" s="1"/>
  <c r="F58" i="13"/>
  <c r="N26" i="14" l="1"/>
  <c r="K97" i="12" l="1"/>
  <c r="M55" i="12"/>
  <c r="M59" i="12" s="1"/>
  <c r="I110" i="10" l="1"/>
  <c r="I112" i="10" s="1"/>
  <c r="O17" i="2"/>
  <c r="L21" i="13"/>
  <c r="J21" i="13"/>
  <c r="H21" i="13"/>
  <c r="L14" i="13"/>
  <c r="J14" i="13"/>
  <c r="H14" i="13"/>
  <c r="M110" i="10"/>
  <c r="M112" i="10" s="1"/>
  <c r="J22" i="13" l="1"/>
  <c r="J25" i="13" s="1"/>
  <c r="J27" i="13" s="1"/>
  <c r="L22" i="13"/>
  <c r="H22" i="13"/>
  <c r="H25" i="13" s="1"/>
  <c r="H27" i="13" s="1"/>
  <c r="H50" i="13" s="1"/>
  <c r="J52" i="13" l="1"/>
  <c r="J54" i="13" s="1"/>
  <c r="K10" i="12"/>
  <c r="K27" i="12" s="1"/>
  <c r="K55" i="12" s="1"/>
  <c r="K59" i="12" s="1"/>
  <c r="I55" i="12"/>
  <c r="L25" i="13"/>
  <c r="L27" i="13" s="1"/>
  <c r="J50" i="13"/>
  <c r="J56" i="13" s="1"/>
  <c r="J58" i="13" s="1"/>
  <c r="M20" i="2" s="1"/>
  <c r="H54" i="13" l="1"/>
  <c r="H56" i="13" s="1"/>
  <c r="L50" i="13"/>
  <c r="L56" i="13" s="1"/>
  <c r="L58" i="13" s="1"/>
  <c r="L52" i="13"/>
  <c r="L54" i="13" s="1"/>
  <c r="I74" i="10"/>
  <c r="I113" i="10" s="1"/>
  <c r="G73" i="10"/>
  <c r="I52" i="10"/>
  <c r="I96" i="10" s="1"/>
  <c r="G52" i="10"/>
  <c r="G96" i="10" s="1"/>
  <c r="O20" i="2"/>
  <c r="I96" i="12" l="1"/>
  <c r="I98" i="12" s="1"/>
  <c r="L16" i="14"/>
  <c r="G112" i="10" s="1"/>
  <c r="G74" i="10"/>
  <c r="G32" i="10"/>
  <c r="G113" i="10" l="1"/>
  <c r="N16" i="14"/>
  <c r="R15" i="14"/>
  <c r="R16" i="14" s="1"/>
  <c r="K73" i="10"/>
  <c r="A1" i="12" l="1"/>
  <c r="A41" i="12" s="1"/>
  <c r="A80" i="12" s="1"/>
  <c r="K21" i="2"/>
  <c r="I21" i="2"/>
  <c r="G21" i="2"/>
  <c r="A46" i="10" l="1"/>
  <c r="A90" i="10" s="1"/>
  <c r="M52" i="10"/>
  <c r="M96" i="10" s="1"/>
  <c r="K52" i="10"/>
  <c r="K96" i="10" s="1"/>
  <c r="M17" i="10" l="1"/>
  <c r="K17" i="10"/>
  <c r="K32" i="10" s="1"/>
  <c r="K15" i="2" l="1"/>
  <c r="I15" i="2"/>
  <c r="A3" i="12" l="1"/>
  <c r="A43" i="12" s="1"/>
  <c r="A82" i="12" s="1"/>
  <c r="G15" i="2" l="1"/>
  <c r="M73" i="10" l="1"/>
  <c r="A48" i="10"/>
  <c r="A92" i="10" s="1"/>
  <c r="K74" i="10" l="1"/>
  <c r="M32" i="10"/>
  <c r="M74" i="10"/>
  <c r="M113" i="10" s="1"/>
  <c r="M21" i="2" l="1"/>
  <c r="O21" i="2"/>
  <c r="K109" i="10" l="1"/>
  <c r="K110" i="10" s="1"/>
  <c r="K112" i="10" s="1"/>
  <c r="K113" i="10" s="1"/>
  <c r="K96" i="12"/>
  <c r="K98" i="12" s="1"/>
  <c r="M15" i="2" l="1"/>
  <c r="M96" i="12" l="1"/>
  <c r="M98" i="12" s="1"/>
  <c r="O15" i="2" l="1"/>
  <c r="H58" i="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Rattanakorn Panyasen</author>
  </authors>
  <commentList>
    <comment ref="A49" authorId="0" shapeId="0" xr:uid="{E2F4C4B2-E8EA-41BA-95A0-9955B1FE0DC6}">
      <text>
        <r>
          <rPr>
            <b/>
            <sz val="9"/>
            <color indexed="81"/>
            <rFont val="Tahoma"/>
            <family val="2"/>
          </rPr>
          <t>กำไร(ขาดทุน)เบ็ดเสร็จอื่นสำหรับงวด-สุทธิ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Rattanakorn Panyasen</author>
  </authors>
  <commentList>
    <comment ref="A49" authorId="0" shapeId="0" xr:uid="{52032D0C-BA3B-48D0-96AE-8037781E5F86}">
      <text>
        <r>
          <rPr>
            <b/>
            <sz val="9"/>
            <color indexed="81"/>
            <rFont val="Tahoma"/>
            <family val="2"/>
          </rPr>
          <t>กำไร(ขาดทุน)เบ็ดเสร็จอื่นสำหรับงวด-สุทธิ</t>
        </r>
      </text>
    </comment>
  </commentList>
</comments>
</file>

<file path=xl/sharedStrings.xml><?xml version="1.0" encoding="utf-8"?>
<sst xmlns="http://schemas.openxmlformats.org/spreadsheetml/2006/main" count="448" uniqueCount="247">
  <si>
    <t>STATEMENTS OF FINANCIAL POSITION</t>
  </si>
  <si>
    <t xml:space="preserve">(Unit : Baht) </t>
  </si>
  <si>
    <t>Consolidated financial statements</t>
  </si>
  <si>
    <t>Separate financial statements</t>
  </si>
  <si>
    <t>Note</t>
  </si>
  <si>
    <t>December 31, 2024</t>
  </si>
  <si>
    <t>(Unaudited</t>
  </si>
  <si>
    <t>(Audited)</t>
  </si>
  <si>
    <t>/Reviewed only)</t>
  </si>
  <si>
    <t>Current assets</t>
  </si>
  <si>
    <t>5</t>
  </si>
  <si>
    <t>6</t>
  </si>
  <si>
    <t xml:space="preserve">         Financial lease receivables-current portion</t>
  </si>
  <si>
    <t>7</t>
  </si>
  <si>
    <t xml:space="preserve">         Inventories</t>
  </si>
  <si>
    <t>8</t>
  </si>
  <si>
    <t xml:space="preserve">         Other current financial assets</t>
  </si>
  <si>
    <t>9</t>
  </si>
  <si>
    <t xml:space="preserve">         Total current assets</t>
  </si>
  <si>
    <t>Non-current assets</t>
  </si>
  <si>
    <t xml:space="preserve">         Financial lease receivables</t>
  </si>
  <si>
    <t xml:space="preserve">         Other non-current financial assets</t>
  </si>
  <si>
    <t>10</t>
  </si>
  <si>
    <t xml:space="preserve">         Property, plant and equipment</t>
  </si>
  <si>
    <t>11</t>
  </si>
  <si>
    <t xml:space="preserve">         Right-of-use assets</t>
  </si>
  <si>
    <t>12</t>
  </si>
  <si>
    <t xml:space="preserve">         Goodwills</t>
  </si>
  <si>
    <t>13</t>
  </si>
  <si>
    <t xml:space="preserve">         Other intangible assets </t>
  </si>
  <si>
    <t>14</t>
  </si>
  <si>
    <t xml:space="preserve">         Prototype assets</t>
  </si>
  <si>
    <t>15</t>
  </si>
  <si>
    <t xml:space="preserve">         Deferred tax assets</t>
  </si>
  <si>
    <t>16</t>
  </si>
  <si>
    <t>17</t>
  </si>
  <si>
    <t xml:space="preserve">         Other non-current assets</t>
  </si>
  <si>
    <t>18</t>
  </si>
  <si>
    <t xml:space="preserve">         Total non-current assets</t>
  </si>
  <si>
    <t>Total assets</t>
  </si>
  <si>
    <t xml:space="preserve">                               (      Mr.Viroj Chaiturdkiet ,   Miss Nantira Chaiturdkiet     )</t>
  </si>
  <si>
    <t>- 2 -</t>
  </si>
  <si>
    <t>STATEMENTS OF FINANCIAL POSITION (Continued)</t>
  </si>
  <si>
    <t>Liabilities and shareholders' equity</t>
  </si>
  <si>
    <t>Current liabilities</t>
  </si>
  <si>
    <t>19</t>
  </si>
  <si>
    <t xml:space="preserve">        Trade and other current payables </t>
  </si>
  <si>
    <t>20</t>
  </si>
  <si>
    <t xml:space="preserve">        Current portion of long-term liabilities</t>
  </si>
  <si>
    <t>21</t>
  </si>
  <si>
    <t xml:space="preserve">        Current portion of lease liabilities</t>
  </si>
  <si>
    <t>22</t>
  </si>
  <si>
    <t xml:space="preserve">        Current portion of deferred services income </t>
  </si>
  <si>
    <t>23</t>
  </si>
  <si>
    <t>4</t>
  </si>
  <si>
    <t xml:space="preserve">        Other current provisions</t>
  </si>
  <si>
    <t xml:space="preserve">         Total current liabilities</t>
  </si>
  <si>
    <t>Non-current liabilities</t>
  </si>
  <si>
    <t xml:space="preserve">        Long-term borrowings</t>
  </si>
  <si>
    <t xml:space="preserve">        Lease liabilities</t>
  </si>
  <si>
    <t xml:space="preserve">        Non-current provisions for employee benefit</t>
  </si>
  <si>
    <t>24</t>
  </si>
  <si>
    <t xml:space="preserve">        Deferred tax liabilities</t>
  </si>
  <si>
    <t xml:space="preserve">        Deferred services income  </t>
  </si>
  <si>
    <t xml:space="preserve">         Total non-current liabilities</t>
  </si>
  <si>
    <t xml:space="preserve">         Total liabilities</t>
  </si>
  <si>
    <t>- 3 -</t>
  </si>
  <si>
    <t>Liabilities and shareholders' equity (Cont'd)</t>
  </si>
  <si>
    <t>Shareholders' equity</t>
  </si>
  <si>
    <t xml:space="preserve">    </t>
  </si>
  <si>
    <t xml:space="preserve">        Share capital</t>
  </si>
  <si>
    <t xml:space="preserve">            Authorized share capital </t>
  </si>
  <si>
    <t xml:space="preserve">700,000,000 ordinary shares of Baht 0.50 each  </t>
  </si>
  <si>
    <t xml:space="preserve">        Share premium on ordinary share </t>
  </si>
  <si>
    <t xml:space="preserve">        Retained earnings </t>
  </si>
  <si>
    <t xml:space="preserve">            Appropriated</t>
  </si>
  <si>
    <t>Legal reserve</t>
  </si>
  <si>
    <t xml:space="preserve">            Unappropriated</t>
  </si>
  <si>
    <t xml:space="preserve">     Total owners of the Company</t>
  </si>
  <si>
    <t xml:space="preserve">     Non-controlling interests</t>
  </si>
  <si>
    <t>Total shareholders' equity</t>
  </si>
  <si>
    <t>Total liabilities and shareholders' equity</t>
  </si>
  <si>
    <t>STATEMENTS OF COMPREHENSIVE INCOME</t>
  </si>
  <si>
    <t>(UNAUDITED / REVIEWED ONLY)</t>
  </si>
  <si>
    <t>2025</t>
  </si>
  <si>
    <t>2024</t>
  </si>
  <si>
    <t>Revenues</t>
  </si>
  <si>
    <t>Revenues from sales of goods</t>
  </si>
  <si>
    <t>Revenues from construction</t>
  </si>
  <si>
    <t xml:space="preserve">Other income </t>
  </si>
  <si>
    <t xml:space="preserve">Total revenues </t>
  </si>
  <si>
    <t>Expenses</t>
  </si>
  <si>
    <t>Cost of sales</t>
  </si>
  <si>
    <t>Cost of construction</t>
  </si>
  <si>
    <t>Distribution costs</t>
  </si>
  <si>
    <t>Administrative expenses</t>
  </si>
  <si>
    <t xml:space="preserve">Total expenses </t>
  </si>
  <si>
    <t>Profit from operating activities</t>
  </si>
  <si>
    <t>Finance income</t>
  </si>
  <si>
    <t xml:space="preserve">Finance costs </t>
  </si>
  <si>
    <t>Profit before income tax</t>
  </si>
  <si>
    <t>Tax expense</t>
  </si>
  <si>
    <t>28</t>
  </si>
  <si>
    <t>Profit for the period</t>
  </si>
  <si>
    <t xml:space="preserve">                   (      Mr.Viroj Chaiturdkiet ,   Miss Nantira Chaiturdkiet     )</t>
  </si>
  <si>
    <t>STATEMENTS OF COMPREHENSIVE INCOME (Continued)</t>
  </si>
  <si>
    <t>Other comprehensive income for the period - net</t>
  </si>
  <si>
    <t>Total comprehensive income for the period</t>
  </si>
  <si>
    <t>Profit attributable to :</t>
  </si>
  <si>
    <t xml:space="preserve">     Owners of Parent</t>
  </si>
  <si>
    <t>Total comprehensive income attributable to:</t>
  </si>
  <si>
    <t xml:space="preserve">Earnings per share </t>
  </si>
  <si>
    <t>Basic earnings per share</t>
  </si>
  <si>
    <t>Number of weighted average of common shares (Share)</t>
  </si>
  <si>
    <t>STATEMENTS OF CHANGES IN SHAREHOLDERS' EQUITY</t>
  </si>
  <si>
    <t>(Unit : Baht)</t>
  </si>
  <si>
    <t>Issued and paid-up</t>
  </si>
  <si>
    <t xml:space="preserve">Share premium on </t>
  </si>
  <si>
    <t>Retained earnings</t>
  </si>
  <si>
    <t xml:space="preserve">Total equity of </t>
  </si>
  <si>
    <t>Non-controlling</t>
  </si>
  <si>
    <t>Total</t>
  </si>
  <si>
    <t>share capital</t>
  </si>
  <si>
    <t xml:space="preserve">ordinary share </t>
  </si>
  <si>
    <t>Appropriated</t>
  </si>
  <si>
    <t>Unappropriated</t>
  </si>
  <si>
    <t>the Company</t>
  </si>
  <si>
    <t>interests</t>
  </si>
  <si>
    <t>shareholders' equity</t>
  </si>
  <si>
    <t>legal reserve</t>
  </si>
  <si>
    <t>Balance as at January 1, 2025</t>
  </si>
  <si>
    <t xml:space="preserve">Changes in shareholders' equity </t>
  </si>
  <si>
    <t>Balance as at January 1, 2024</t>
  </si>
  <si>
    <t>STATEMENTS OF CASH FLOWS</t>
  </si>
  <si>
    <t>Cash flows from operating activities</t>
  </si>
  <si>
    <t xml:space="preserve">   Profit for the period</t>
  </si>
  <si>
    <t xml:space="preserve">      Adjustments of profit to cash receipt </t>
  </si>
  <si>
    <t xml:space="preserve">         (disbursement) from operating activities</t>
  </si>
  <si>
    <t xml:space="preserve">             Tax expense</t>
  </si>
  <si>
    <t xml:space="preserve">             Finance costs </t>
  </si>
  <si>
    <t xml:space="preserve">             Finance income</t>
  </si>
  <si>
    <t xml:space="preserve">             Depreciation and amortization</t>
  </si>
  <si>
    <t xml:space="preserve">             Expected credit losses</t>
  </si>
  <si>
    <t xml:space="preserve">             Impairment loss of goods</t>
  </si>
  <si>
    <t xml:space="preserve">             Non-current provisions for employee benefit </t>
  </si>
  <si>
    <t xml:space="preserve">             Short-term provisions (reversal)</t>
  </si>
  <si>
    <t xml:space="preserve">             (Gains) on changes in securities value</t>
  </si>
  <si>
    <t xml:space="preserve">        Profit from operations before changes in operating </t>
  </si>
  <si>
    <t xml:space="preserve">          assets and liabilities</t>
  </si>
  <si>
    <t xml:space="preserve">        (Increase) Decrease in changes in operating assets</t>
  </si>
  <si>
    <t xml:space="preserve">             Inventories</t>
  </si>
  <si>
    <t xml:space="preserve">             Other non-current financial assets</t>
  </si>
  <si>
    <t xml:space="preserve">             Other non-current assets</t>
  </si>
  <si>
    <t>STATEMENTS OF CASH FLOWS (Continued)</t>
  </si>
  <si>
    <t xml:space="preserve"> </t>
  </si>
  <si>
    <t xml:space="preserve">        Increase (Decrease) in changes in operating liabilities</t>
  </si>
  <si>
    <t xml:space="preserve">             Trade and other current payables </t>
  </si>
  <si>
    <t xml:space="preserve">             Deferred services income</t>
  </si>
  <si>
    <t xml:space="preserve">Cash generated from operation </t>
  </si>
  <si>
    <t xml:space="preserve">             Income tax paid </t>
  </si>
  <si>
    <t>Cash flows from investing activities</t>
  </si>
  <si>
    <t>Net cash provided by (used in) investing activities</t>
  </si>
  <si>
    <t>Cash flows from financing activities</t>
  </si>
  <si>
    <t>Net cash provided by (used in) financing activities</t>
  </si>
  <si>
    <t>Net increase (decrease) in cash and cash equivalents</t>
  </si>
  <si>
    <t>Cash and cash equivalents, beginning of the period</t>
  </si>
  <si>
    <t>Cash and cash equivalents, end of the period</t>
  </si>
  <si>
    <t>NAMWIWAT MEDICAL CORPORATION PUBLIC COMPANY LIMITED AND SUBSIDIARIES</t>
  </si>
  <si>
    <t xml:space="preserve">        Bank overdrafts and short-term borrowings from </t>
  </si>
  <si>
    <t xml:space="preserve">                financial institutions</t>
  </si>
  <si>
    <t xml:space="preserve">            Issued and paid share capital</t>
  </si>
  <si>
    <t>to profit or loss</t>
  </si>
  <si>
    <t>Other comprehensive income :</t>
  </si>
  <si>
    <t xml:space="preserve">from financial institutions </t>
  </si>
  <si>
    <t xml:space="preserve">             Bank overdrafts and short-term borrowings </t>
  </si>
  <si>
    <t xml:space="preserve">         Current contract assets</t>
  </si>
  <si>
    <t>25</t>
  </si>
  <si>
    <t xml:space="preserve">            Trade and other current receivables</t>
  </si>
  <si>
    <t xml:space="preserve">             Current contract assets</t>
  </si>
  <si>
    <t xml:space="preserve">         Other non-current financial assets with obligations</t>
  </si>
  <si>
    <t>29</t>
  </si>
  <si>
    <t xml:space="preserve">             finance income</t>
  </si>
  <si>
    <t xml:space="preserve">             finance costs </t>
  </si>
  <si>
    <t xml:space="preserve">                Sign …………….………………………..…………........……………… Directors</t>
  </si>
  <si>
    <t>Sign …………….………………………..…………........……………… Directors</t>
  </si>
  <si>
    <t>Exchange differences on translating of financial statements</t>
  </si>
  <si>
    <t xml:space="preserve">      Increase in non-controlling interests from</t>
  </si>
  <si>
    <t xml:space="preserve">             (Gains) Loss on sale of securities </t>
  </si>
  <si>
    <t xml:space="preserve">             Long-term provisions (reversal)</t>
  </si>
  <si>
    <t>Supplemental of cash flows information for non-cash transactions</t>
  </si>
  <si>
    <t>Dividend paid</t>
  </si>
  <si>
    <t>Increase common stock capital</t>
  </si>
  <si>
    <t xml:space="preserve">  Dividend paid</t>
  </si>
  <si>
    <t xml:space="preserve">             (Gains) loss on unrealised exchange rate</t>
  </si>
  <si>
    <t xml:space="preserve">             (Gains) loss on sale of assets and write-off assets</t>
  </si>
  <si>
    <t xml:space="preserve">         Cash and cash equivalents</t>
  </si>
  <si>
    <t xml:space="preserve">         Trade and other current receivables </t>
  </si>
  <si>
    <t xml:space="preserve">    Assets</t>
  </si>
  <si>
    <t xml:space="preserve">      investment in subsidiary</t>
  </si>
  <si>
    <t xml:space="preserve">  Total comprehensive income for the period</t>
  </si>
  <si>
    <t>Net cash provided by (used in) operating activities</t>
  </si>
  <si>
    <t xml:space="preserve"> Other current financial assets,(increase) decrease</t>
  </si>
  <si>
    <t xml:space="preserve"> Deposits at financial institution with obligations</t>
  </si>
  <si>
    <t xml:space="preserve"> Cash paid for subsidiaries</t>
  </si>
  <si>
    <t xml:space="preserve"> Payments for share capital increased in subsidiaries</t>
  </si>
  <si>
    <t xml:space="preserve"> Proceeds from loans to related persons</t>
  </si>
  <si>
    <t xml:space="preserve"> Proceeds from sales of property, plant and equipment</t>
  </si>
  <si>
    <t xml:space="preserve"> Payments for acquire of property, plant and equipment</t>
  </si>
  <si>
    <t xml:space="preserve"> Payments for acquire of other intangible assets</t>
  </si>
  <si>
    <t xml:space="preserve">         Payments for long-term borrowing from financial institution</t>
  </si>
  <si>
    <t xml:space="preserve">         Proceeds from lease liabilities</t>
  </si>
  <si>
    <t xml:space="preserve">         Payments for lease liabilities </t>
  </si>
  <si>
    <t xml:space="preserve">         Dividend paid</t>
  </si>
  <si>
    <t xml:space="preserve"> Transferred finished goods to equipment</t>
  </si>
  <si>
    <t xml:space="preserve"> Recoded lease liabilities from equipment</t>
  </si>
  <si>
    <t xml:space="preserve"> Recorded unuseful chequs paid for dividend</t>
  </si>
  <si>
    <t>AS AT SEPTEMBER 30, 2025</t>
  </si>
  <si>
    <t>September 30, 2025</t>
  </si>
  <si>
    <t>FOR THE THREE-MONTH PERIODS ENDED SEPTEMBER 30, 2025</t>
  </si>
  <si>
    <t>FOR THE NINE-MONTH PERIODS ENDED SEPTEMBER 30, 2025</t>
  </si>
  <si>
    <t>Balance as at September 30, 2024</t>
  </si>
  <si>
    <t>Balance as at September 30, 2025</t>
  </si>
  <si>
    <t xml:space="preserve"> Proceeds from sales of intangible assets</t>
  </si>
  <si>
    <t xml:space="preserve">         Proceeds from share capital increase </t>
  </si>
  <si>
    <t xml:space="preserve">         Unallocated costs of business acquisition</t>
  </si>
  <si>
    <t xml:space="preserve"> Proceeds from investment in securities for trading</t>
  </si>
  <si>
    <t xml:space="preserve">         Investments in subsidiaries</t>
  </si>
  <si>
    <t>Notes to interim condensed financial information are parts of this financial information.</t>
  </si>
  <si>
    <t xml:space="preserve">        Short-term borrowings from related parties</t>
  </si>
  <si>
    <t xml:space="preserve">        Corporate income tax payable</t>
  </si>
  <si>
    <t xml:space="preserve">        Other non-current provisions</t>
  </si>
  <si>
    <t>Revenues from rental and rendering of services</t>
  </si>
  <si>
    <t>Cost of rental and rendering of  services</t>
  </si>
  <si>
    <t>Tax (expense) income</t>
  </si>
  <si>
    <t xml:space="preserve">Items that will not be reclassified </t>
  </si>
  <si>
    <t>Cost of rental and rendering of services</t>
  </si>
  <si>
    <t>Items that will not be reclassified</t>
  </si>
  <si>
    <t xml:space="preserve">             Non-current provisions for employee benefits</t>
  </si>
  <si>
    <t xml:space="preserve"> Proceeds from non-current assets held for sale</t>
  </si>
  <si>
    <t xml:space="preserve">         Proceeds from long-term borrowings from financial institutions</t>
  </si>
  <si>
    <t xml:space="preserve">  Dividend Paid by subsidiary</t>
  </si>
  <si>
    <t xml:space="preserve"> Transferred equipment to finished geeds</t>
  </si>
  <si>
    <t xml:space="preserve"> Recoded lease liabilities from right-of-use-assets</t>
  </si>
  <si>
    <t xml:space="preserve"> Reclassified deposit pledged as collateral</t>
  </si>
  <si>
    <t>to current financial assets</t>
  </si>
  <si>
    <t xml:space="preserve">  Legal reserve</t>
  </si>
  <si>
    <t xml:space="preserve">            Trade accounts receivable-installments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</si>
</sst>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8">
    <numFmt numFmtId="7" formatCode="&quot;฿&quot;#,##0.00;\-&quot;฿&quot;#,##0.00"/>
    <numFmt numFmtId="8" formatCode="&quot;฿&quot;#,##0.00;[Red]\-&quot;฿&quot;#,##0.00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&quot;$&quot;#,##0_);\(&quot;$&quot;#,##0\)"/>
    <numFmt numFmtId="188" formatCode="&quot;$&quot;#,##0_);[Red]\(&quot;$&quot;#,##0\)"/>
    <numFmt numFmtId="189" formatCode="&quot;$&quot;#,##0.00_);[Red]\(&quot;$&quot;#,##0.00\)"/>
    <numFmt numFmtId="190" formatCode="_(* #,##0.00_);_(* \(#,##0.00\);_(* &quot;-&quot;??_);_(@_)"/>
    <numFmt numFmtId="191" formatCode="_-* #,##0.00_-;\-* #,##0.00_-;_-* \-??_-;_-@_-"/>
    <numFmt numFmtId="192" formatCode="#,##0.00_);[Blue]\(#,##0.00\)"/>
    <numFmt numFmtId="193" formatCode="#,##0.00\ ;\(#,##0.00\)"/>
    <numFmt numFmtId="194" formatCode="[$-1070000]d/m/yy;@"/>
    <numFmt numFmtId="195" formatCode="#,##0\ ;\(#,##0\)"/>
    <numFmt numFmtId="196" formatCode="#,##0.00;\(#,##0.00\)"/>
    <numFmt numFmtId="197" formatCode="#,##0;\(#,##0\)"/>
    <numFmt numFmtId="198" formatCode="#,##0.00__;[Red]\(#,##0.00\)__"/>
    <numFmt numFmtId="199" formatCode="0.0%"/>
    <numFmt numFmtId="200" formatCode="_-* #,##0_-;\-* #,##0_-;_-* &quot;-&quot;??_-;_-@_-"/>
    <numFmt numFmtId="201" formatCode="[$-41E]d\ mmmm\ yyyy"/>
    <numFmt numFmtId="202" formatCode="_(* #,##0.00_);_(* \(#,##0.00\);_(* \-??_);_(@_)"/>
    <numFmt numFmtId="203" formatCode="#,##0.00%;[Red]\(#,##0.00%\)"/>
    <numFmt numFmtId="204" formatCode="_-* #,##0.00_-;[Red]\(#,##0.00_-\);_-* &quot;-&quot;??_-;_-@_-"/>
    <numFmt numFmtId="205" formatCode="_(* #,##0_);_(* \(#,##0\);_(* &quot;-&quot;??_);_(@_)"/>
    <numFmt numFmtId="206" formatCode="0."/>
    <numFmt numFmtId="207" formatCode="0%_);\(0%\)"/>
    <numFmt numFmtId="208" formatCode="General_)"/>
    <numFmt numFmtId="209" formatCode="##\-#"/>
    <numFmt numFmtId="210" formatCode="[$-D07041E]d\ mmm\ yy;@"/>
    <numFmt numFmtId="211" formatCode="0.0000000000"/>
    <numFmt numFmtId="212" formatCode="\t&quot;$&quot;#,##0_);\(\t&quot;$&quot;#,##0\)"/>
    <numFmt numFmtId="213" formatCode="#,##0.0000;\(#,##0.0000\)"/>
    <numFmt numFmtId="214" formatCode="#,##0.00\ &quot;F&quot;;\-#,##0.00\ &quot;F&quot;"/>
    <numFmt numFmtId="215" formatCode="dd\-mmm\-yy_)"/>
    <numFmt numFmtId="216" formatCode="0.00_)"/>
    <numFmt numFmtId="217" formatCode="#,##0\ &quot;F&quot;;[Red]\-#,##0\ &quot;F&quot;"/>
    <numFmt numFmtId="218" formatCode="_(* #,##0.0000_);_(* \(#,##0.0000\);_(* &quot;-&quot;??_);_(@_)"/>
    <numFmt numFmtId="219" formatCode="#,##0.0;\-#,##0.0"/>
  </numFmts>
  <fonts count="145">
    <font>
      <sz val="14"/>
      <name val="Cordia New"/>
      <charset val="22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4"/>
      <name val="Cordia New"/>
      <family val="2"/>
    </font>
    <font>
      <sz val="14"/>
      <name val="Angsana New"/>
      <family val="1"/>
    </font>
    <font>
      <sz val="12"/>
      <name val="Arial"/>
      <family val="2"/>
      <charset val="222"/>
    </font>
    <font>
      <sz val="14"/>
      <name val="Cordia New"/>
      <family val="2"/>
    </font>
    <font>
      <sz val="14"/>
      <name val="Cordia New"/>
      <family val="2"/>
    </font>
    <font>
      <sz val="16"/>
      <name val="Angsana New"/>
      <family val="1"/>
    </font>
    <font>
      <sz val="11"/>
      <color theme="1"/>
      <name val="Tahoma"/>
      <family val="2"/>
      <charset val="222"/>
      <scheme val="minor"/>
    </font>
    <font>
      <sz val="10"/>
      <color indexed="8"/>
      <name val="MS Sans Serif"/>
      <family val="2"/>
      <charset val="222"/>
    </font>
    <font>
      <sz val="15"/>
      <name val="Angsana New"/>
      <family val="1"/>
    </font>
    <font>
      <sz val="15"/>
      <color theme="1"/>
      <name val="Angsana New"/>
      <family val="1"/>
    </font>
    <font>
      <sz val="10"/>
      <name val="Angsana New"/>
      <family val="1"/>
    </font>
    <font>
      <sz val="14"/>
      <name val="AngsanaUPC"/>
      <family val="1"/>
    </font>
    <font>
      <sz val="14"/>
      <name val="Peach TV"/>
    </font>
    <font>
      <sz val="14"/>
      <name val="Peach TV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4"/>
      <name val="AngsanaUPC"/>
      <family val="1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b/>
      <sz val="12"/>
      <name val="Arial"/>
      <family val="2"/>
    </font>
    <font>
      <sz val="12"/>
      <name val="นูลมรผ"/>
    </font>
    <font>
      <sz val="10"/>
      <name val="Courier"/>
      <family val="3"/>
    </font>
    <font>
      <sz val="11"/>
      <color theme="1"/>
      <name val="Calibri"/>
      <family val="2"/>
      <charset val="222"/>
    </font>
    <font>
      <sz val="11"/>
      <color theme="0"/>
      <name val="Calibri"/>
      <family val="2"/>
      <charset val="222"/>
    </font>
    <font>
      <b/>
      <sz val="10"/>
      <name val="Tms Rmn"/>
    </font>
    <font>
      <sz val="11"/>
      <color indexed="8"/>
      <name val="Calibri"/>
      <family val="2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2"/>
      <name val="CordiaUPC"/>
      <family val="2"/>
      <charset val="222"/>
    </font>
    <font>
      <sz val="10"/>
      <name val="MS Sans Serif"/>
      <family val="2"/>
      <charset val="222"/>
    </font>
    <font>
      <b/>
      <i/>
      <sz val="16"/>
      <name val="Arial"/>
      <family val="2"/>
      <charset val="222"/>
    </font>
    <font>
      <sz val="10"/>
      <name val="Tahoma"/>
      <family val="2"/>
      <charset val="222"/>
    </font>
    <font>
      <sz val="11"/>
      <color theme="1"/>
      <name val="Calibri"/>
      <family val="2"/>
    </font>
    <font>
      <b/>
      <sz val="10"/>
      <color indexed="10"/>
      <name val="Arial"/>
      <family val="2"/>
    </font>
    <font>
      <b/>
      <sz val="11"/>
      <color rgb="FFFA7D00"/>
      <name val="Calibri"/>
      <family val="2"/>
      <charset val="222"/>
    </font>
    <font>
      <sz val="11"/>
      <color rgb="FFFF0000"/>
      <name val="Calibri"/>
      <family val="2"/>
      <charset val="222"/>
    </font>
    <font>
      <i/>
      <sz val="11"/>
      <color rgb="FF7F7F7F"/>
      <name val="Calibri"/>
      <family val="2"/>
      <charset val="222"/>
    </font>
    <font>
      <b/>
      <sz val="18"/>
      <color theme="3"/>
      <name val="Cambria"/>
      <family val="2"/>
      <charset val="222"/>
    </font>
    <font>
      <u/>
      <sz val="14"/>
      <color indexed="12"/>
      <name val="Cordia New"/>
      <family val="2"/>
    </font>
    <font>
      <b/>
      <sz val="11"/>
      <color theme="0"/>
      <name val="Calibri"/>
      <family val="2"/>
      <charset val="222"/>
    </font>
    <font>
      <sz val="11"/>
      <color rgb="FF006100"/>
      <name val="Calibri"/>
      <family val="2"/>
      <charset val="222"/>
    </font>
    <font>
      <u/>
      <sz val="14"/>
      <color indexed="36"/>
      <name val="Cordia New"/>
      <family val="2"/>
    </font>
    <font>
      <sz val="14"/>
      <name val="Times New Roman"/>
      <family val="1"/>
    </font>
    <font>
      <sz val="11"/>
      <color rgb="FF3F3F76"/>
      <name val="Calibri"/>
      <family val="2"/>
      <charset val="222"/>
    </font>
    <font>
      <sz val="11"/>
      <color rgb="FF9C6500"/>
      <name val="Calibri"/>
      <family val="2"/>
      <charset val="222"/>
    </font>
    <font>
      <b/>
      <sz val="11"/>
      <color theme="1"/>
      <name val="Calibri"/>
      <family val="2"/>
      <charset val="222"/>
    </font>
    <font>
      <sz val="11"/>
      <color rgb="FF9C0006"/>
      <name val="Calibri"/>
      <family val="2"/>
      <charset val="222"/>
    </font>
    <font>
      <b/>
      <sz val="11"/>
      <color rgb="FF3F3F3F"/>
      <name val="Calibri"/>
      <family val="2"/>
      <charset val="222"/>
    </font>
    <font>
      <b/>
      <sz val="15"/>
      <color theme="3"/>
      <name val="Calibri"/>
      <family val="2"/>
      <charset val="222"/>
    </font>
    <font>
      <b/>
      <sz val="13"/>
      <color theme="3"/>
      <name val="Calibri"/>
      <family val="2"/>
      <charset val="222"/>
    </font>
    <font>
      <b/>
      <sz val="11"/>
      <color theme="3"/>
      <name val="Calibri"/>
      <family val="2"/>
      <charset val="222"/>
    </font>
    <font>
      <sz val="11"/>
      <color theme="0"/>
      <name val="Tahoma"/>
      <family val="2"/>
      <charset val="222"/>
      <scheme val="minor"/>
    </font>
    <font>
      <b/>
      <sz val="11"/>
      <color rgb="FFFA7D00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i/>
      <sz val="11"/>
      <color rgb="FF7F7F7F"/>
      <name val="Tahoma"/>
      <family val="2"/>
      <charset val="222"/>
      <scheme val="minor"/>
    </font>
    <font>
      <b/>
      <sz val="18"/>
      <color theme="3"/>
      <name val="Tahoma"/>
      <family val="2"/>
      <charset val="222"/>
      <scheme val="major"/>
    </font>
    <font>
      <b/>
      <sz val="11"/>
      <color theme="0"/>
      <name val="Tahoma"/>
      <family val="2"/>
      <charset val="222"/>
      <scheme val="minor"/>
    </font>
    <font>
      <sz val="11"/>
      <color rgb="FFFA7D00"/>
      <name val="Tahoma"/>
      <family val="2"/>
      <charset val="222"/>
      <scheme val="minor"/>
    </font>
    <font>
      <sz val="11"/>
      <color rgb="FF006100"/>
      <name val="Tahoma"/>
      <family val="2"/>
      <charset val="222"/>
      <scheme val="minor"/>
    </font>
    <font>
      <sz val="11"/>
      <color rgb="FF3F3F76"/>
      <name val="Tahoma"/>
      <family val="2"/>
      <charset val="222"/>
      <scheme val="minor"/>
    </font>
    <font>
      <sz val="11"/>
      <color rgb="FF9C6500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sz val="11"/>
      <color rgb="FF9C0006"/>
      <name val="Tahoma"/>
      <family val="2"/>
      <charset val="222"/>
      <scheme val="minor"/>
    </font>
    <font>
      <b/>
      <sz val="11"/>
      <color rgb="FF3F3F3F"/>
      <name val="Tahoma"/>
      <family val="2"/>
      <charset val="222"/>
      <scheme val="minor"/>
    </font>
    <font>
      <b/>
      <sz val="15"/>
      <color theme="3"/>
      <name val="Tahoma"/>
      <family val="2"/>
      <charset val="222"/>
      <scheme val="minor"/>
    </font>
    <font>
      <b/>
      <sz val="13"/>
      <color theme="3"/>
      <name val="Tahoma"/>
      <family val="2"/>
      <charset val="222"/>
      <scheme val="minor"/>
    </font>
    <font>
      <b/>
      <sz val="11"/>
      <color theme="3"/>
      <name val="Tahoma"/>
      <family val="2"/>
      <charset val="222"/>
      <scheme val="minor"/>
    </font>
    <font>
      <sz val="10"/>
      <color indexed="8"/>
      <name val="Arial"/>
      <family val="2"/>
    </font>
    <font>
      <sz val="11"/>
      <color rgb="FFFA7D00"/>
      <name val="Calibri"/>
      <family val="2"/>
      <charset val="222"/>
    </font>
    <font>
      <sz val="11"/>
      <color theme="1"/>
      <name val="Tahoma"/>
      <family val="2"/>
      <charset val="222"/>
    </font>
    <font>
      <sz val="11"/>
      <color indexed="9"/>
      <name val="Calibri"/>
      <family val="2"/>
    </font>
    <font>
      <sz val="11"/>
      <color indexed="9"/>
      <name val="Tahoma"/>
      <family val="2"/>
    </font>
    <font>
      <sz val="11"/>
      <color indexed="20"/>
      <name val="Calibri"/>
      <family val="2"/>
    </font>
    <font>
      <sz val="11"/>
      <color indexed="20"/>
      <name val="Tahoma"/>
      <family val="2"/>
    </font>
    <font>
      <b/>
      <sz val="11"/>
      <color indexed="52"/>
      <name val="Calibri"/>
      <family val="2"/>
    </font>
    <font>
      <b/>
      <sz val="11"/>
      <color indexed="52"/>
      <name val="Tahoma"/>
      <family val="2"/>
    </font>
    <font>
      <b/>
      <sz val="11"/>
      <color indexed="9"/>
      <name val="Calibri"/>
      <family val="2"/>
    </font>
    <font>
      <b/>
      <sz val="11"/>
      <color indexed="9"/>
      <name val="Tahoma"/>
      <family val="2"/>
    </font>
    <font>
      <sz val="16"/>
      <name val="AngsanaUPC"/>
      <family val="1"/>
      <charset val="222"/>
    </font>
    <font>
      <sz val="11"/>
      <color indexed="8"/>
      <name val="SimSun"/>
      <family val="2"/>
      <charset val="222"/>
    </font>
    <font>
      <i/>
      <sz val="11"/>
      <color indexed="23"/>
      <name val="Calibri"/>
      <family val="2"/>
    </font>
    <font>
      <i/>
      <sz val="11"/>
      <color indexed="23"/>
      <name val="Tahoma"/>
      <family val="2"/>
    </font>
    <font>
      <sz val="11"/>
      <color indexed="17"/>
      <name val="Calibri"/>
      <family val="2"/>
    </font>
    <font>
      <sz val="11"/>
      <color indexed="17"/>
      <name val="Tahoma"/>
      <family val="2"/>
    </font>
    <font>
      <b/>
      <sz val="15"/>
      <color indexed="56"/>
      <name val="Calibri"/>
      <family val="2"/>
    </font>
    <font>
      <b/>
      <sz val="15"/>
      <color indexed="56"/>
      <name val="Tahoma"/>
      <family val="2"/>
    </font>
    <font>
      <b/>
      <sz val="13"/>
      <color indexed="56"/>
      <name val="Calibri"/>
      <family val="2"/>
    </font>
    <font>
      <b/>
      <sz val="13"/>
      <color indexed="56"/>
      <name val="Tahoma"/>
      <family val="2"/>
    </font>
    <font>
      <b/>
      <sz val="11"/>
      <color indexed="56"/>
      <name val="Calibri"/>
      <family val="2"/>
    </font>
    <font>
      <b/>
      <sz val="11"/>
      <color indexed="56"/>
      <name val="Tahoma"/>
      <family val="2"/>
    </font>
    <font>
      <b/>
      <i/>
      <sz val="16"/>
      <color theme="1"/>
      <name val="Arial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62"/>
      <name val="Tahoma"/>
      <family val="2"/>
    </font>
    <font>
      <sz val="11"/>
      <color indexed="52"/>
      <name val="Calibri"/>
      <family val="2"/>
    </font>
    <font>
      <sz val="11"/>
      <color indexed="52"/>
      <name val="Tahoma"/>
      <family val="2"/>
    </font>
    <font>
      <sz val="11"/>
      <color indexed="60"/>
      <name val="Calibri"/>
      <family val="2"/>
    </font>
    <font>
      <sz val="11"/>
      <color indexed="60"/>
      <name val="Tahoma"/>
      <family val="2"/>
    </font>
    <font>
      <sz val="11"/>
      <color theme="1"/>
      <name val="Arial"/>
      <family val="2"/>
    </font>
    <font>
      <sz val="14"/>
      <name val="CordiaUPC"/>
      <family val="2"/>
      <charset val="222"/>
    </font>
    <font>
      <b/>
      <sz val="11"/>
      <color indexed="63"/>
      <name val="Calibri"/>
      <family val="2"/>
    </font>
    <font>
      <b/>
      <sz val="11"/>
      <color indexed="63"/>
      <name val="Tahoma"/>
      <family val="2"/>
    </font>
    <font>
      <b/>
      <i/>
      <u/>
      <sz val="11"/>
      <color theme="1"/>
      <name val="Arial"/>
      <family val="2"/>
    </font>
    <font>
      <b/>
      <sz val="18"/>
      <color indexed="56"/>
      <name val="Cambria"/>
      <family val="2"/>
    </font>
    <font>
      <b/>
      <sz val="18"/>
      <color indexed="56"/>
      <name val="Tahoma"/>
      <family val="2"/>
    </font>
    <font>
      <b/>
      <sz val="11"/>
      <color indexed="8"/>
      <name val="Calibri"/>
      <family val="2"/>
    </font>
    <font>
      <b/>
      <sz val="11"/>
      <color indexed="8"/>
      <name val="Tahoma"/>
      <family val="2"/>
    </font>
    <font>
      <sz val="11"/>
      <color indexed="10"/>
      <name val="Calibri"/>
      <family val="2"/>
    </font>
    <font>
      <sz val="11"/>
      <color indexed="10"/>
      <name val="Tahoma"/>
      <family val="2"/>
    </font>
    <font>
      <sz val="12"/>
      <color indexed="8"/>
      <name val="Cordia New"/>
      <family val="2"/>
    </font>
    <font>
      <sz val="11"/>
      <color theme="1"/>
      <name val="Tahoma"/>
      <family val="2"/>
    </font>
    <font>
      <sz val="11"/>
      <color rgb="FF9C6500"/>
      <name val="Tahoma"/>
      <family val="2"/>
      <charset val="222"/>
    </font>
    <font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b/>
      <sz val="15"/>
      <color theme="1"/>
      <name val="Angsana New"/>
      <family val="1"/>
    </font>
    <font>
      <sz val="15"/>
      <name val="Angsana New"/>
      <family val="1"/>
      <charset val="222"/>
    </font>
    <font>
      <sz val="15"/>
      <color theme="1"/>
      <name val="AngsanaUPC"/>
      <family val="1"/>
      <charset val="222"/>
    </font>
    <font>
      <sz val="15"/>
      <color rgb="FF000000"/>
      <name val="Angsana New"/>
      <family val="1"/>
    </font>
    <font>
      <sz val="8"/>
      <name val="Cordia New"/>
      <family val="2"/>
    </font>
    <font>
      <sz val="15"/>
      <color theme="1"/>
      <name val="Angsana New"/>
      <family val="1"/>
      <charset val="222"/>
    </font>
    <font>
      <sz val="15"/>
      <color rgb="FFFF0000"/>
      <name val="Angsana New"/>
      <family val="1"/>
    </font>
    <font>
      <b/>
      <sz val="9"/>
      <color indexed="81"/>
      <name val="Tahoma"/>
      <family val="2"/>
    </font>
  </fonts>
  <fills count="8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604">
    <xf numFmtId="0" fontId="0" fillId="0" borderId="0"/>
    <xf numFmtId="190" fontId="5" fillId="0" borderId="0" applyFill="0" applyBorder="0" applyAlignment="0" applyProtection="0"/>
    <xf numFmtId="191" fontId="10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194" fontId="7" fillId="0" borderId="0"/>
    <xf numFmtId="0" fontId="6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11" fillId="0" borderId="0"/>
    <xf numFmtId="194" fontId="7" fillId="0" borderId="0"/>
    <xf numFmtId="0" fontId="7" fillId="0" borderId="0"/>
    <xf numFmtId="0" fontId="8" fillId="0" borderId="0"/>
    <xf numFmtId="39" fontId="9" fillId="0" borderId="0"/>
    <xf numFmtId="43" fontId="6" fillId="0" borderId="0" applyFont="0" applyFill="0" applyBorder="0" applyAlignment="0" applyProtection="0"/>
    <xf numFmtId="0" fontId="14" fillId="0" borderId="0" applyNumberFormat="0" applyFill="0" applyBorder="0" applyProtection="0">
      <alignment vertical="center"/>
    </xf>
    <xf numFmtId="0" fontId="18" fillId="0" borderId="0"/>
    <xf numFmtId="0" fontId="8" fillId="0" borderId="0"/>
    <xf numFmtId="43" fontId="8" fillId="0" borderId="0" applyFont="0" applyFill="0" applyBorder="0" applyAlignment="0" applyProtection="0"/>
    <xf numFmtId="0" fontId="19" fillId="0" borderId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44" borderId="0" applyNumberFormat="0" applyBorder="0" applyAlignment="0" applyProtection="0"/>
    <xf numFmtId="0" fontId="21" fillId="46" borderId="0" applyNumberFormat="0" applyBorder="0" applyAlignment="0" applyProtection="0"/>
    <xf numFmtId="9" fontId="25" fillId="0" borderId="0"/>
    <xf numFmtId="43" fontId="2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38" fontId="28" fillId="53" borderId="0" applyNumberFormat="0" applyBorder="0" applyAlignment="0" applyProtection="0"/>
    <xf numFmtId="0" fontId="41" fillId="0" borderId="17" applyNumberFormat="0" applyAlignment="0" applyProtection="0">
      <alignment horizontal="left" vertical="center"/>
    </xf>
    <xf numFmtId="0" fontId="41" fillId="0" borderId="5">
      <alignment horizontal="left" vertical="center"/>
    </xf>
    <xf numFmtId="10" fontId="28" fillId="54" borderId="21" applyNumberFormat="0" applyBorder="0" applyAlignment="0" applyProtection="0"/>
    <xf numFmtId="0" fontId="33" fillId="0" borderId="22" applyNumberFormat="0" applyFill="0" applyAlignment="0" applyProtection="0"/>
    <xf numFmtId="37" fontId="35" fillId="0" borderId="0"/>
    <xf numFmtId="0" fontId="36" fillId="0" borderId="0"/>
    <xf numFmtId="0" fontId="5" fillId="0" borderId="0"/>
    <xf numFmtId="0" fontId="5" fillId="0" borderId="0"/>
    <xf numFmtId="10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1" fontId="5" fillId="0" borderId="25" applyNumberFormat="0" applyFill="0" applyAlignment="0" applyProtection="0">
      <alignment horizontal="center" vertical="center"/>
    </xf>
    <xf numFmtId="0" fontId="33" fillId="0" borderId="22" applyNumberFormat="0" applyFill="0" applyAlignment="0" applyProtection="0"/>
    <xf numFmtId="9" fontId="42" fillId="0" borderId="0" applyFont="0" applyFill="0" applyBorder="0" applyAlignment="0" applyProtection="0"/>
    <xf numFmtId="0" fontId="5" fillId="0" borderId="0"/>
    <xf numFmtId="0" fontId="7" fillId="0" borderId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/>
    <xf numFmtId="43" fontId="8" fillId="0" borderId="0" applyFont="0" applyFill="0" applyBorder="0" applyAlignment="0" applyProtection="0"/>
    <xf numFmtId="39" fontId="43" fillId="0" borderId="0"/>
    <xf numFmtId="0" fontId="8" fillId="0" borderId="0"/>
    <xf numFmtId="0" fontId="5" fillId="0" borderId="0"/>
    <xf numFmtId="0" fontId="5" fillId="0" borderId="0"/>
    <xf numFmtId="0" fontId="5" fillId="0" borderId="0"/>
    <xf numFmtId="43" fontId="20" fillId="0" borderId="0" applyFont="0" applyFill="0" applyBorder="0" applyAlignment="0" applyProtection="0"/>
    <xf numFmtId="0" fontId="13" fillId="0" borderId="0"/>
    <xf numFmtId="43" fontId="20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33" borderId="0" applyNumberFormat="0" applyBorder="0" applyAlignment="0" applyProtection="0"/>
    <xf numFmtId="0" fontId="13" fillId="10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34" borderId="0" applyNumberFormat="0" applyBorder="0" applyAlignment="0" applyProtection="0"/>
    <xf numFmtId="0" fontId="13" fillId="14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35" borderId="0" applyNumberFormat="0" applyBorder="0" applyAlignment="0" applyProtection="0"/>
    <xf numFmtId="0" fontId="13" fillId="18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36" borderId="0" applyNumberFormat="0" applyBorder="0" applyAlignment="0" applyProtection="0"/>
    <xf numFmtId="0" fontId="13" fillId="22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37" borderId="0" applyNumberFormat="0" applyBorder="0" applyAlignment="0" applyProtection="0"/>
    <xf numFmtId="0" fontId="13" fillId="26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38" borderId="0" applyNumberFormat="0" applyBorder="0" applyAlignment="0" applyProtection="0"/>
    <xf numFmtId="0" fontId="13" fillId="30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44" fillId="35" borderId="0" applyNumberFormat="0" applyBorder="0" applyAlignment="0" applyProtection="0"/>
    <xf numFmtId="0" fontId="44" fillId="36" borderId="0" applyNumberFormat="0" applyBorder="0" applyAlignment="0" applyProtection="0"/>
    <xf numFmtId="0" fontId="44" fillId="26" borderId="0" applyNumberFormat="0" applyBorder="0" applyAlignment="0" applyProtection="0"/>
    <xf numFmtId="0" fontId="44" fillId="30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39" borderId="0" applyNumberFormat="0" applyBorder="0" applyAlignment="0" applyProtection="0"/>
    <xf numFmtId="0" fontId="13" fillId="11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40" borderId="0" applyNumberFormat="0" applyBorder="0" applyAlignment="0" applyProtection="0"/>
    <xf numFmtId="0" fontId="13" fillId="15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41" borderId="0" applyNumberFormat="0" applyBorder="0" applyAlignment="0" applyProtection="0"/>
    <xf numFmtId="0" fontId="13" fillId="19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36" borderId="0" applyNumberFormat="0" applyBorder="0" applyAlignment="0" applyProtection="0"/>
    <xf numFmtId="0" fontId="13" fillId="23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39" borderId="0" applyNumberFormat="0" applyBorder="0" applyAlignment="0" applyProtection="0"/>
    <xf numFmtId="0" fontId="13" fillId="27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42" borderId="0" applyNumberFormat="0" applyBorder="0" applyAlignment="0" applyProtection="0"/>
    <xf numFmtId="0" fontId="13" fillId="31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44" fillId="11" borderId="0" applyNumberFormat="0" applyBorder="0" applyAlignment="0" applyProtection="0"/>
    <xf numFmtId="0" fontId="44" fillId="15" borderId="0" applyNumberFormat="0" applyBorder="0" applyAlignment="0" applyProtection="0"/>
    <xf numFmtId="0" fontId="44" fillId="41" borderId="0" applyNumberFormat="0" applyBorder="0" applyAlignment="0" applyProtection="0"/>
    <xf numFmtId="0" fontId="44" fillId="23" borderId="0" applyNumberFormat="0" applyBorder="0" applyAlignment="0" applyProtection="0"/>
    <xf numFmtId="0" fontId="44" fillId="27" borderId="0" applyNumberFormat="0" applyBorder="0" applyAlignment="0" applyProtection="0"/>
    <xf numFmtId="0" fontId="44" fillId="31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43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40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41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44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45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46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45" fillId="12" borderId="0" applyNumberFormat="0" applyBorder="0" applyAlignment="0" applyProtection="0"/>
    <xf numFmtId="0" fontId="45" fillId="16" borderId="0" applyNumberFormat="0" applyBorder="0" applyAlignment="0" applyProtection="0"/>
    <xf numFmtId="0" fontId="45" fillId="41" borderId="0" applyNumberFormat="0" applyBorder="0" applyAlignment="0" applyProtection="0"/>
    <xf numFmtId="0" fontId="45" fillId="44" borderId="0" applyNumberFormat="0" applyBorder="0" applyAlignment="0" applyProtection="0"/>
    <xf numFmtId="0" fontId="45" fillId="28" borderId="0" applyNumberFormat="0" applyBorder="0" applyAlignment="0" applyProtection="0"/>
    <xf numFmtId="0" fontId="45" fillId="46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47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48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49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44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45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50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34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51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52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46" fillId="0" borderId="0"/>
    <xf numFmtId="190" fontId="5" fillId="0" borderId="0" applyFont="0" applyFill="0" applyBorder="0" applyAlignment="0" applyProtection="0"/>
    <xf numFmtId="198" fontId="8" fillId="0" borderId="0" applyFill="0" applyBorder="0" applyAlignment="0" applyProtection="0"/>
    <xf numFmtId="199" fontId="7" fillId="0" borderId="0" applyFont="0" applyFill="0" applyBorder="0" applyAlignment="0" applyProtection="0"/>
    <xf numFmtId="198" fontId="8" fillId="0" borderId="0" applyFill="0" applyBorder="0" applyAlignment="0" applyProtection="0"/>
    <xf numFmtId="199" fontId="7" fillId="0" borderId="0" applyFont="0" applyFill="0" applyBorder="0" applyAlignment="0" applyProtection="0"/>
    <xf numFmtId="197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199" fontId="7" fillId="0" borderId="0" applyFont="0" applyFill="0" applyBorder="0" applyAlignment="0" applyProtection="0"/>
    <xf numFmtId="19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1" fontId="8" fillId="0" borderId="0" applyFill="0" applyBorder="0" applyAlignment="0" applyProtection="0"/>
    <xf numFmtId="191" fontId="8" fillId="0" borderId="0" applyFill="0" applyBorder="0" applyAlignment="0" applyProtection="0"/>
    <xf numFmtId="191" fontId="8" fillId="0" borderId="0" applyFill="0" applyBorder="0" applyAlignment="0" applyProtection="0"/>
    <xf numFmtId="197" fontId="7" fillId="0" borderId="0" applyFont="0" applyFill="0" applyBorder="0" applyAlignment="0" applyProtection="0"/>
    <xf numFmtId="190" fontId="5" fillId="0" borderId="0" applyFont="0" applyFill="0" applyBorder="0" applyAlignment="0" applyProtection="0"/>
    <xf numFmtId="202" fontId="18" fillId="0" borderId="0" applyFill="0" applyBorder="0" applyAlignment="0" applyProtection="0"/>
    <xf numFmtId="200" fontId="8" fillId="0" borderId="0" applyFill="0" applyBorder="0" applyAlignment="0" applyProtection="0"/>
    <xf numFmtId="202" fontId="25" fillId="0" borderId="0" applyFill="0" applyBorder="0" applyAlignment="0" applyProtection="0"/>
    <xf numFmtId="198" fontId="8" fillId="0" borderId="0" applyFill="0" applyBorder="0" applyAlignment="0" applyProtection="0"/>
    <xf numFmtId="203" fontId="8" fillId="0" borderId="0" applyFill="0" applyBorder="0" applyAlignment="0" applyProtection="0"/>
    <xf numFmtId="202" fontId="8" fillId="0" borderId="0" applyFill="0" applyBorder="0" applyAlignment="0" applyProtection="0"/>
    <xf numFmtId="0" fontId="47" fillId="0" borderId="0" applyFont="0" applyFill="0" applyBorder="0" applyAlignment="0" applyProtection="0"/>
    <xf numFmtId="198" fontId="8" fillId="0" borderId="0" applyFill="0" applyBorder="0" applyAlignment="0" applyProtection="0"/>
    <xf numFmtId="200" fontId="8" fillId="0" borderId="0" applyFill="0" applyBorder="0" applyAlignment="0" applyProtection="0"/>
    <xf numFmtId="204" fontId="8" fillId="0" borderId="0" applyFill="0" applyBorder="0" applyAlignment="0" applyProtection="0"/>
    <xf numFmtId="200" fontId="8" fillId="0" borderId="0" applyFill="0" applyBorder="0" applyAlignment="0" applyProtection="0"/>
    <xf numFmtId="43" fontId="5" fillId="0" borderId="0" applyFont="0" applyFill="0" applyBorder="0" applyAlignment="0" applyProtection="0"/>
    <xf numFmtId="197" fontId="18" fillId="0" borderId="0" applyFont="0" applyFill="0" applyBorder="0" applyAlignment="0" applyProtection="0"/>
    <xf numFmtId="190" fontId="47" fillId="0" borderId="0" applyFont="0" applyFill="0" applyBorder="0" applyAlignment="0" applyProtection="0"/>
    <xf numFmtId="197" fontId="6" fillId="0" borderId="0" applyFont="0" applyFill="0" applyBorder="0" applyAlignment="0" applyProtection="0"/>
    <xf numFmtId="43" fontId="47" fillId="0" borderId="0" applyFont="0" applyFill="0" applyBorder="0" applyAlignment="0" applyProtection="0"/>
    <xf numFmtId="197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190" fontId="48" fillId="0" borderId="0" applyFont="0" applyFill="0" applyBorder="0" applyAlignment="0" applyProtection="0"/>
    <xf numFmtId="19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3" fillId="0" borderId="0" applyFont="0" applyFill="0" applyBorder="0" applyAlignment="0" applyProtection="0"/>
    <xf numFmtId="190" fontId="49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1" fontId="8" fillId="0" borderId="0" applyFill="0" applyBorder="0" applyAlignment="0" applyProtection="0"/>
    <xf numFmtId="198" fontId="8" fillId="0" borderId="0" applyFill="0" applyBorder="0" applyAlignment="0" applyProtection="0"/>
    <xf numFmtId="196" fontId="8" fillId="0" borderId="0" applyFill="0" applyBorder="0" applyAlignment="0" applyProtection="0"/>
    <xf numFmtId="196" fontId="8" fillId="0" borderId="0" applyFill="0" applyBorder="0" applyAlignment="0" applyProtection="0"/>
    <xf numFmtId="198" fontId="8" fillId="0" borderId="0" applyFill="0" applyBorder="0" applyAlignment="0" applyProtection="0"/>
    <xf numFmtId="191" fontId="8" fillId="0" borderId="0" applyFill="0" applyBorder="0" applyAlignment="0" applyProtection="0"/>
    <xf numFmtId="190" fontId="4" fillId="0" borderId="0" applyFont="0" applyFill="0" applyBorder="0" applyAlignment="0" applyProtection="0"/>
    <xf numFmtId="43" fontId="13" fillId="0" borderId="0" applyFont="0" applyFill="0" applyBorder="0" applyAlignment="0" applyProtection="0"/>
    <xf numFmtId="201" fontId="8" fillId="0" borderId="0" applyFill="0" applyBorder="0" applyAlignment="0" applyProtection="0"/>
    <xf numFmtId="191" fontId="8" fillId="0" borderId="0" applyFill="0" applyBorder="0" applyAlignment="0" applyProtection="0"/>
    <xf numFmtId="20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1" fontId="8" fillId="0" borderId="0" applyFill="0" applyBorder="0" applyAlignment="0" applyProtection="0"/>
    <xf numFmtId="19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205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198" fontId="8" fillId="0" borderId="0" applyFill="0" applyBorder="0" applyAlignment="0" applyProtection="0"/>
    <xf numFmtId="205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198" fontId="8" fillId="0" borderId="0" applyFill="0" applyBorder="0" applyAlignment="0" applyProtection="0"/>
    <xf numFmtId="205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190" fontId="49" fillId="0" borderId="0" applyFont="0" applyFill="0" applyBorder="0" applyAlignment="0" applyProtection="0"/>
    <xf numFmtId="198" fontId="8" fillId="0" borderId="0" applyFill="0" applyBorder="0" applyAlignment="0" applyProtection="0"/>
    <xf numFmtId="190" fontId="49" fillId="0" borderId="0" applyFont="0" applyFill="0" applyBorder="0" applyAlignment="0" applyProtection="0"/>
    <xf numFmtId="0" fontId="25" fillId="0" borderId="0"/>
    <xf numFmtId="0" fontId="46" fillId="0" borderId="0"/>
    <xf numFmtId="0" fontId="46" fillId="0" borderId="0"/>
    <xf numFmtId="0" fontId="25" fillId="0" borderId="0"/>
    <xf numFmtId="0" fontId="25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35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8" fillId="75" borderId="0" applyNumberFormat="0" applyBorder="0" applyAlignment="0" applyProtection="0"/>
    <xf numFmtId="14" fontId="50" fillId="77" borderId="29">
      <alignment horizontal="center" vertical="center" wrapText="1"/>
    </xf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" fontId="51" fillId="0" borderId="0" applyFont="0" applyFill="0" applyBorder="0" applyAlignment="0" applyProtection="0"/>
    <xf numFmtId="0" fontId="28" fillId="78" borderId="0" applyNumberFormat="0" applyBorder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38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1" fontId="5" fillId="0" borderId="0" applyFont="0" applyFill="0" applyBorder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188" fontId="52" fillId="0" borderId="0" applyFont="0" applyFill="0" applyBorder="0" applyAlignment="0" applyProtection="0"/>
    <xf numFmtId="189" fontId="52" fillId="0" borderId="0" applyFont="0" applyFill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55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53" fillId="0" borderId="0"/>
    <xf numFmtId="0" fontId="46" fillId="0" borderId="0"/>
    <xf numFmtId="0" fontId="6" fillId="0" borderId="0"/>
    <xf numFmtId="0" fontId="6" fillId="0" borderId="0"/>
    <xf numFmtId="0" fontId="6" fillId="0" borderId="0"/>
    <xf numFmtId="0" fontId="4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4" fillId="0" borderId="0"/>
    <xf numFmtId="0" fontId="7" fillId="0" borderId="0"/>
    <xf numFmtId="0" fontId="5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4" fillId="0" borderId="0"/>
    <xf numFmtId="0" fontId="13" fillId="0" borderId="0"/>
    <xf numFmtId="0" fontId="49" fillId="0" borderId="0"/>
    <xf numFmtId="0" fontId="49" fillId="0" borderId="0"/>
    <xf numFmtId="0" fontId="49" fillId="0" borderId="0"/>
    <xf numFmtId="0" fontId="18" fillId="0" borderId="0"/>
    <xf numFmtId="0" fontId="7" fillId="0" borderId="0"/>
    <xf numFmtId="0" fontId="55" fillId="0" borderId="0"/>
    <xf numFmtId="0" fontId="5" fillId="0" borderId="0"/>
    <xf numFmtId="0" fontId="54" fillId="0" borderId="0"/>
    <xf numFmtId="0" fontId="7" fillId="0" borderId="0"/>
    <xf numFmtId="0" fontId="8" fillId="0" borderId="0"/>
    <xf numFmtId="0" fontId="18" fillId="0" borderId="0"/>
    <xf numFmtId="0" fontId="13" fillId="0" borderId="0"/>
    <xf numFmtId="0" fontId="5" fillId="0" borderId="0"/>
    <xf numFmtId="0" fontId="4" fillId="0" borderId="0"/>
    <xf numFmtId="0" fontId="8" fillId="0" borderId="0"/>
    <xf numFmtId="0" fontId="5" fillId="0" borderId="0"/>
    <xf numFmtId="0" fontId="7" fillId="0" borderId="0"/>
    <xf numFmtId="0" fontId="47" fillId="0" borderId="0"/>
    <xf numFmtId="0" fontId="44" fillId="0" borderId="0"/>
    <xf numFmtId="0" fontId="44" fillId="0" borderId="0"/>
    <xf numFmtId="0" fontId="47" fillId="0" borderId="0"/>
    <xf numFmtId="0" fontId="5" fillId="0" borderId="0"/>
    <xf numFmtId="0" fontId="5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3" fillId="0" borderId="0"/>
    <xf numFmtId="0" fontId="5" fillId="0" borderId="0"/>
    <xf numFmtId="0" fontId="6" fillId="0" borderId="0"/>
    <xf numFmtId="0" fontId="13" fillId="0" borderId="0"/>
    <xf numFmtId="0" fontId="13" fillId="0" borderId="0"/>
    <xf numFmtId="0" fontId="6" fillId="0" borderId="0"/>
    <xf numFmtId="0" fontId="18" fillId="0" borderId="0"/>
    <xf numFmtId="0" fontId="44" fillId="0" borderId="0"/>
    <xf numFmtId="0" fontId="13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47" fillId="0" borderId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13" fillId="8" borderId="13" applyNumberFormat="0" applyFont="0" applyAlignment="0" applyProtection="0"/>
    <xf numFmtId="0" fontId="13" fillId="8" borderId="13" applyNumberFormat="0" applyFon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206" fontId="51" fillId="0" borderId="28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51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207" fontId="5" fillId="0" borderId="0" applyFont="0" applyFill="0" applyBorder="0" applyAlignment="0" applyProtection="0"/>
    <xf numFmtId="10" fontId="8" fillId="0" borderId="0" applyFill="0" applyBorder="0" applyAlignment="0" applyProtection="0"/>
    <xf numFmtId="9" fontId="4" fillId="0" borderId="0" applyFont="0" applyFill="0" applyBorder="0" applyAlignment="0" applyProtection="0"/>
    <xf numFmtId="9" fontId="8" fillId="0" borderId="0" applyFill="0" applyBorder="0" applyAlignment="0" applyProtection="0"/>
    <xf numFmtId="9" fontId="5" fillId="0" borderId="0" applyFont="0" applyFill="0" applyBorder="0" applyAlignment="0" applyProtection="0"/>
    <xf numFmtId="9" fontId="8" fillId="0" borderId="0" applyFill="0" applyBorder="0" applyAlignment="0" applyProtection="0"/>
    <xf numFmtId="9" fontId="54" fillId="0" borderId="0" applyFont="0" applyFill="0" applyBorder="0" applyAlignment="0" applyProtection="0"/>
    <xf numFmtId="9" fontId="8" fillId="0" borderId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52" fillId="0" borderId="30" applyNumberFormat="0" applyBorder="0"/>
    <xf numFmtId="0" fontId="5" fillId="0" borderId="31" applyNumberFormat="0" applyFill="0" applyAlignment="0" applyProtection="0"/>
    <xf numFmtId="208" fontId="43" fillId="0" borderId="0"/>
    <xf numFmtId="0" fontId="56" fillId="0" borderId="0" applyFill="0" applyBorder="0" applyProtection="0">
      <alignment horizontal="left" vertical="top"/>
    </xf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38" fillId="0" borderId="0" applyNumberFormat="0" applyFill="0" applyBorder="0" applyAlignment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39" fillId="0" borderId="26" applyNumberFormat="0" applyFill="0" applyAlignment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40" fillId="0" borderId="0" applyNumberFormat="0" applyFill="0" applyBorder="0" applyAlignment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7" fillId="6" borderId="9" applyNumberFormat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93" fontId="4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209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4" fillId="0" borderId="0" applyNumberFormat="0" applyFill="0" applyBorder="0" applyProtection="0">
      <alignment vertical="center"/>
    </xf>
    <xf numFmtId="0" fontId="14" fillId="0" borderId="0" applyNumberFormat="0" applyFill="0" applyBorder="0" applyProtection="0">
      <alignment vertical="center"/>
    </xf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10" fontId="5" fillId="0" borderId="0" applyFont="0" applyFill="0" applyBorder="0" applyAlignment="0" applyProtection="0"/>
    <xf numFmtId="210" fontId="5" fillId="0" borderId="0" applyFont="0" applyFill="0" applyBorder="0" applyAlignment="0" applyProtection="0"/>
    <xf numFmtId="190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0" fontId="4" fillId="0" borderId="0" applyFont="0" applyFill="0" applyBorder="0" applyAlignment="0" applyProtection="0"/>
    <xf numFmtId="211" fontId="5" fillId="0" borderId="0" applyFont="0" applyFill="0" applyBorder="0" applyAlignment="0" applyProtection="0"/>
    <xf numFmtId="212" fontId="7" fillId="0" borderId="0" applyFont="0" applyFill="0" applyBorder="0" applyAlignment="0" applyProtection="0"/>
    <xf numFmtId="211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90" fontId="48" fillId="0" borderId="0" applyFont="0" applyFill="0" applyBorder="0" applyAlignment="0" applyProtection="0"/>
    <xf numFmtId="190" fontId="25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62" fillId="7" borderId="12" applyNumberFormat="0" applyAlignment="0" applyProtection="0"/>
    <xf numFmtId="0" fontId="63" fillId="2" borderId="0" applyNumberFormat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55" fillId="0" borderId="0"/>
    <xf numFmtId="0" fontId="8" fillId="0" borderId="0"/>
    <xf numFmtId="0" fontId="7" fillId="0" borderId="0"/>
    <xf numFmtId="0" fontId="44" fillId="0" borderId="0"/>
    <xf numFmtId="0" fontId="8" fillId="0" borderId="0"/>
    <xf numFmtId="0" fontId="44" fillId="0" borderId="0"/>
    <xf numFmtId="0" fontId="13" fillId="0" borderId="0"/>
    <xf numFmtId="0" fontId="44" fillId="0" borderId="0"/>
    <xf numFmtId="0" fontId="5" fillId="0" borderId="0"/>
    <xf numFmtId="0" fontId="55" fillId="0" borderId="0"/>
    <xf numFmtId="0" fontId="5" fillId="0" borderId="0"/>
    <xf numFmtId="0" fontId="4" fillId="0" borderId="0"/>
    <xf numFmtId="0" fontId="8" fillId="0" borderId="0"/>
    <xf numFmtId="0" fontId="5" fillId="0" borderId="0"/>
    <xf numFmtId="213" fontId="5" fillId="0" borderId="0"/>
    <xf numFmtId="0" fontId="65" fillId="0" borderId="0"/>
    <xf numFmtId="0" fontId="7" fillId="0" borderId="0"/>
    <xf numFmtId="0" fontId="66" fillId="5" borderId="9" applyNumberFormat="0" applyAlignment="0" applyProtection="0"/>
    <xf numFmtId="0" fontId="67" fillId="4" borderId="0" applyNumberFormat="0" applyBorder="0" applyAlignment="0" applyProtection="0"/>
    <xf numFmtId="9" fontId="4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68" fillId="0" borderId="14" applyNumberFormat="0" applyFill="0" applyAlignment="0" applyProtection="0"/>
    <xf numFmtId="0" fontId="69" fillId="3" borderId="0" applyNumberFormat="0" applyBorder="0" applyAlignment="0" applyProtection="0"/>
    <xf numFmtId="208" fontId="43" fillId="0" borderId="0"/>
    <xf numFmtId="0" fontId="45" fillId="9" borderId="0" applyNumberFormat="0" applyBorder="0" applyAlignment="0" applyProtection="0"/>
    <xf numFmtId="0" fontId="45" fillId="13" borderId="0" applyNumberFormat="0" applyBorder="0" applyAlignment="0" applyProtection="0"/>
    <xf numFmtId="0" fontId="45" fillId="17" borderId="0" applyNumberFormat="0" applyBorder="0" applyAlignment="0" applyProtection="0"/>
    <xf numFmtId="0" fontId="45" fillId="21" borderId="0" applyNumberFormat="0" applyBorder="0" applyAlignment="0" applyProtection="0"/>
    <xf numFmtId="0" fontId="45" fillId="25" borderId="0" applyNumberFormat="0" applyBorder="0" applyAlignment="0" applyProtection="0"/>
    <xf numFmtId="0" fontId="45" fillId="29" borderId="0" applyNumberFormat="0" applyBorder="0" applyAlignment="0" applyProtection="0"/>
    <xf numFmtId="0" fontId="70" fillId="6" borderId="10" applyNumberFormat="0" applyAlignment="0" applyProtection="0"/>
    <xf numFmtId="0" fontId="6" fillId="56" borderId="23" applyNumberFormat="0" applyFont="0" applyAlignment="0" applyProtection="0"/>
    <xf numFmtId="0" fontId="47" fillId="8" borderId="13" applyNumberFormat="0" applyFont="0" applyAlignment="0" applyProtection="0"/>
    <xf numFmtId="0" fontId="71" fillId="0" borderId="6" applyNumberFormat="0" applyFill="0" applyAlignment="0" applyProtection="0"/>
    <xf numFmtId="0" fontId="72" fillId="0" borderId="7" applyNumberFormat="0" applyFill="0" applyAlignment="0" applyProtection="0"/>
    <xf numFmtId="0" fontId="73" fillId="0" borderId="8" applyNumberFormat="0" applyFill="0" applyAlignment="0" applyProtection="0"/>
    <xf numFmtId="0" fontId="73" fillId="0" borderId="0" applyNumberForma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4" fillId="0" borderId="0"/>
    <xf numFmtId="190" fontId="4" fillId="0" borderId="0" applyFont="0" applyFill="0" applyBorder="0" applyAlignment="0" applyProtection="0"/>
    <xf numFmtId="0" fontId="4" fillId="0" borderId="0"/>
    <xf numFmtId="43" fontId="8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6" fillId="0" borderId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56" borderId="23" applyNumberFormat="0" applyFont="0" applyAlignment="0" applyProtection="0"/>
    <xf numFmtId="10" fontId="28" fillId="54" borderId="32" applyNumberFormat="0" applyBorder="0" applyAlignment="0" applyProtection="0"/>
    <xf numFmtId="0" fontId="32" fillId="38" borderId="15" applyNumberFormat="0" applyAlignment="0" applyProtection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0" fontId="13" fillId="30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9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31" borderId="0" applyNumberFormat="0" applyBorder="0" applyAlignment="0" applyProtection="0"/>
    <xf numFmtId="43" fontId="6" fillId="0" borderId="0" applyFont="0" applyFill="0" applyBorder="0" applyAlignment="0" applyProtection="0"/>
    <xf numFmtId="0" fontId="74" fillId="12" borderId="0" applyNumberFormat="0" applyBorder="0" applyAlignment="0" applyProtection="0"/>
    <xf numFmtId="0" fontId="74" fillId="16" borderId="0" applyNumberFormat="0" applyBorder="0" applyAlignment="0" applyProtection="0"/>
    <xf numFmtId="0" fontId="74" fillId="20" borderId="0" applyNumberFormat="0" applyBorder="0" applyAlignment="0" applyProtection="0"/>
    <xf numFmtId="0" fontId="74" fillId="24" borderId="0" applyNumberFormat="0" applyBorder="0" applyAlignment="0" applyProtection="0"/>
    <xf numFmtId="0" fontId="74" fillId="28" borderId="0" applyNumberFormat="0" applyBorder="0" applyAlignment="0" applyProtection="0"/>
    <xf numFmtId="0" fontId="74" fillId="32" borderId="0" applyNumberFormat="0" applyBorder="0" applyAlignment="0" applyProtection="0"/>
    <xf numFmtId="0" fontId="23" fillId="51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0" fontId="48" fillId="0" borderId="0" applyFont="0" applyFill="0" applyBorder="0" applyAlignment="0" applyProtection="0"/>
    <xf numFmtId="0" fontId="5" fillId="0" borderId="0"/>
    <xf numFmtId="43" fontId="48" fillId="0" borderId="0" applyFont="0" applyFill="0" applyBorder="0" applyAlignment="0" applyProtection="0"/>
    <xf numFmtId="190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189" fontId="49" fillId="0" borderId="0" applyFont="0" applyFill="0" applyBorder="0" applyAlignment="0" applyProtection="0"/>
    <xf numFmtId="190" fontId="6" fillId="0" borderId="0" applyFont="0" applyFill="0" applyBorder="0" applyAlignment="0" applyProtection="0"/>
    <xf numFmtId="0" fontId="32" fillId="38" borderId="15" applyNumberFormat="0" applyAlignment="0" applyProtection="0"/>
    <xf numFmtId="10" fontId="28" fillId="54" borderId="32" applyNumberFormat="0" applyBorder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4" fillId="0" borderId="0"/>
    <xf numFmtId="0" fontId="49" fillId="0" borderId="0"/>
    <xf numFmtId="0" fontId="13" fillId="0" borderId="0"/>
    <xf numFmtId="0" fontId="13" fillId="0" borderId="0"/>
    <xf numFmtId="0" fontId="5" fillId="0" borderId="0"/>
    <xf numFmtId="0" fontId="4" fillId="0" borderId="0"/>
    <xf numFmtId="0" fontId="4" fillId="0" borderId="0"/>
    <xf numFmtId="0" fontId="7" fillId="0" borderId="0"/>
    <xf numFmtId="0" fontId="13" fillId="0" borderId="0"/>
    <xf numFmtId="0" fontId="8" fillId="56" borderId="23" applyNumberFormat="0" applyFon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37" fillId="51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1" fontId="5" fillId="0" borderId="33" applyNumberFormat="0" applyFill="0" applyAlignment="0" applyProtection="0">
      <alignment horizontal="center" vertical="center"/>
    </xf>
    <xf numFmtId="0" fontId="39" fillId="0" borderId="26" applyNumberFormat="0" applyFill="0" applyAlignment="0" applyProtection="0"/>
    <xf numFmtId="0" fontId="75" fillId="6" borderId="9" applyNumberFormat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193" fontId="6" fillId="0" borderId="0" applyFont="0" applyFill="0" applyBorder="0" applyAlignment="0" applyProtection="0"/>
    <xf numFmtId="190" fontId="48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79" fillId="7" borderId="12" applyNumberFormat="0" applyAlignment="0" applyProtection="0"/>
    <xf numFmtId="0" fontId="80" fillId="0" borderId="11" applyNumberFormat="0" applyFill="0" applyAlignment="0" applyProtection="0"/>
    <xf numFmtId="0" fontId="81" fillId="2" borderId="0" applyNumberFormat="0" applyBorder="0" applyAlignment="0" applyProtection="0"/>
    <xf numFmtId="0" fontId="4" fillId="0" borderId="0"/>
    <xf numFmtId="0" fontId="13" fillId="0" borderId="0"/>
    <xf numFmtId="0" fontId="5" fillId="0" borderId="0"/>
    <xf numFmtId="0" fontId="14" fillId="0" borderId="0"/>
    <xf numFmtId="0" fontId="13" fillId="0" borderId="0"/>
    <xf numFmtId="0" fontId="4" fillId="0" borderId="0"/>
    <xf numFmtId="0" fontId="4" fillId="0" borderId="0"/>
    <xf numFmtId="0" fontId="82" fillId="5" borderId="9" applyNumberFormat="0" applyAlignment="0" applyProtection="0"/>
    <xf numFmtId="0" fontId="83" fillId="4" borderId="0" applyNumberFormat="0" applyBorder="0" applyAlignment="0" applyProtection="0"/>
    <xf numFmtId="9" fontId="48" fillId="0" borderId="0" applyFont="0" applyFill="0" applyBorder="0" applyAlignment="0" applyProtection="0"/>
    <xf numFmtId="0" fontId="84" fillId="0" borderId="14" applyNumberFormat="0" applyFill="0" applyAlignment="0" applyProtection="0"/>
    <xf numFmtId="0" fontId="85" fillId="3" borderId="0" applyNumberFormat="0" applyBorder="0" applyAlignment="0" applyProtection="0"/>
    <xf numFmtId="0" fontId="6" fillId="0" borderId="0"/>
    <xf numFmtId="0" fontId="74" fillId="9" borderId="0" applyNumberFormat="0" applyBorder="0" applyAlignment="0" applyProtection="0"/>
    <xf numFmtId="0" fontId="74" fillId="13" borderId="0" applyNumberFormat="0" applyBorder="0" applyAlignment="0" applyProtection="0"/>
    <xf numFmtId="0" fontId="74" fillId="17" borderId="0" applyNumberFormat="0" applyBorder="0" applyAlignment="0" applyProtection="0"/>
    <xf numFmtId="0" fontId="74" fillId="21" borderId="0" applyNumberFormat="0" applyBorder="0" applyAlignment="0" applyProtection="0"/>
    <xf numFmtId="0" fontId="74" fillId="25" borderId="0" applyNumberFormat="0" applyBorder="0" applyAlignment="0" applyProtection="0"/>
    <xf numFmtId="0" fontId="74" fillId="29" borderId="0" applyNumberFormat="0" applyBorder="0" applyAlignment="0" applyProtection="0"/>
    <xf numFmtId="0" fontId="86" fillId="6" borderId="10" applyNumberFormat="0" applyAlignment="0" applyProtection="0"/>
    <xf numFmtId="0" fontId="6" fillId="8" borderId="13" applyNumberFormat="0" applyFont="0" applyAlignment="0" applyProtection="0"/>
    <xf numFmtId="0" fontId="87" fillId="0" borderId="6" applyNumberFormat="0" applyFill="0" applyAlignment="0" applyProtection="0"/>
    <xf numFmtId="0" fontId="88" fillId="0" borderId="7" applyNumberFormat="0" applyFill="0" applyAlignment="0" applyProtection="0"/>
    <xf numFmtId="0" fontId="89" fillId="0" borderId="8" applyNumberFormat="0" applyFill="0" applyAlignment="0" applyProtection="0"/>
    <xf numFmtId="0" fontId="89" fillId="0" borderId="0" applyNumberFormat="0" applyFill="0" applyBorder="0" applyAlignment="0" applyProtection="0"/>
    <xf numFmtId="0" fontId="5" fillId="0" borderId="0"/>
    <xf numFmtId="9" fontId="6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4" fillId="0" borderId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206" fontId="51" fillId="0" borderId="34" applyFont="0" applyFill="0" applyBorder="0" applyAlignment="0" applyProtection="0"/>
    <xf numFmtId="0" fontId="37" fillId="51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9" fillId="0" borderId="26" applyNumberFormat="0" applyFill="0" applyAlignment="0" applyProtection="0"/>
    <xf numFmtId="0" fontId="6" fillId="0" borderId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56" borderId="23" applyNumberFormat="0" applyFont="0" applyAlignment="0" applyProtection="0"/>
    <xf numFmtId="0" fontId="44" fillId="0" borderId="0"/>
    <xf numFmtId="0" fontId="55" fillId="0" borderId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10" fontId="28" fillId="54" borderId="32" applyNumberFormat="0" applyBorder="0" applyAlignment="0" applyProtection="0"/>
    <xf numFmtId="0" fontId="32" fillId="38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43" fontId="6" fillId="0" borderId="0" applyFont="0" applyFill="0" applyBorder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51" borderId="15" applyNumberFormat="0" applyAlignment="0" applyProtection="0"/>
    <xf numFmtId="0" fontId="32" fillId="38" borderId="15" applyNumberFormat="0" applyAlignment="0" applyProtection="0"/>
    <xf numFmtId="10" fontId="28" fillId="54" borderId="32" applyNumberFormat="0" applyBorder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7" fillId="0" borderId="0"/>
    <xf numFmtId="0" fontId="44" fillId="0" borderId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206" fontId="51" fillId="0" borderId="34" applyFont="0" applyFill="0" applyBorder="0" applyAlignment="0" applyProtection="0"/>
    <xf numFmtId="0" fontId="37" fillId="51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1" fontId="5" fillId="0" borderId="33" applyNumberFormat="0" applyFill="0" applyAlignment="0" applyProtection="0">
      <alignment horizontal="center" vertical="center"/>
    </xf>
    <xf numFmtId="43" fontId="6" fillId="0" borderId="0" applyFont="0" applyFill="0" applyBorder="0" applyAlignment="0" applyProtection="0"/>
    <xf numFmtId="190" fontId="47" fillId="0" borderId="0" applyFont="0" applyFill="0" applyBorder="0" applyAlignment="0" applyProtection="0"/>
    <xf numFmtId="0" fontId="91" fillId="0" borderId="11" applyNumberFormat="0" applyFill="0" applyAlignment="0" applyProtection="0"/>
    <xf numFmtId="0" fontId="8" fillId="0" borderId="0"/>
    <xf numFmtId="0" fontId="14" fillId="0" borderId="0"/>
    <xf numFmtId="0" fontId="23" fillId="51" borderId="15" applyNumberFormat="0" applyAlignment="0" applyProtection="0"/>
    <xf numFmtId="0" fontId="32" fillId="38" borderId="15" applyNumberFormat="0" applyAlignment="0" applyProtection="0"/>
    <xf numFmtId="0" fontId="37" fillId="51" borderId="24" applyNumberFormat="0" applyAlignment="0" applyProtection="0"/>
    <xf numFmtId="0" fontId="6" fillId="56" borderId="23" applyNumberFormat="0" applyFont="0" applyAlignment="0" applyProtection="0"/>
    <xf numFmtId="0" fontId="32" fillId="38" borderId="15" applyNumberFormat="0" applyAlignment="0" applyProtection="0"/>
    <xf numFmtId="0" fontId="111" fillId="0" borderId="20" applyNumberFormat="0" applyFill="0" applyAlignment="0" applyProtection="0"/>
    <xf numFmtId="0" fontId="112" fillId="0" borderId="20" applyNumberFormat="0" applyFill="0" applyAlignment="0" applyProtection="0"/>
    <xf numFmtId="0" fontId="6" fillId="0" borderId="0"/>
    <xf numFmtId="0" fontId="31" fillId="0" borderId="0" applyNumberFormat="0" applyFill="0" applyBorder="0" applyAlignment="0" applyProtection="0"/>
    <xf numFmtId="0" fontId="31" fillId="0" borderId="20" applyNumberFormat="0" applyFill="0" applyAlignment="0" applyProtection="0"/>
    <xf numFmtId="0" fontId="30" fillId="0" borderId="19" applyNumberFormat="0" applyFill="0" applyAlignment="0" applyProtection="0"/>
    <xf numFmtId="0" fontId="29" fillId="0" borderId="18" applyNumberFormat="0" applyFill="0" applyAlignment="0" applyProtection="0"/>
    <xf numFmtId="0" fontId="47" fillId="56" borderId="23" applyNumberFormat="0" applyFont="0" applyAlignment="0" applyProtection="0"/>
    <xf numFmtId="0" fontId="21" fillId="50" borderId="0" applyNumberFormat="0" applyBorder="0" applyAlignment="0" applyProtection="0"/>
    <xf numFmtId="0" fontId="21" fillId="45" borderId="0" applyNumberFormat="0" applyBorder="0" applyAlignment="0" applyProtection="0"/>
    <xf numFmtId="0" fontId="21" fillId="44" borderId="0" applyNumberFormat="0" applyBorder="0" applyAlignment="0" applyProtection="0"/>
    <xf numFmtId="0" fontId="21" fillId="49" borderId="0" applyNumberFormat="0" applyBorder="0" applyAlignment="0" applyProtection="0"/>
    <xf numFmtId="0" fontId="21" fillId="48" borderId="0" applyNumberFormat="0" applyBorder="0" applyAlignment="0" applyProtection="0"/>
    <xf numFmtId="0" fontId="21" fillId="47" borderId="0" applyNumberFormat="0" applyBorder="0" applyAlignment="0" applyProtection="0"/>
    <xf numFmtId="0" fontId="39" fillId="0" borderId="26" applyNumberFormat="0" applyFill="0" applyAlignment="0" applyProtection="0"/>
    <xf numFmtId="0" fontId="32" fillId="38" borderId="15" applyNumberFormat="0" applyAlignment="0" applyProtection="0"/>
    <xf numFmtId="0" fontId="49" fillId="0" borderId="0"/>
    <xf numFmtId="0" fontId="5" fillId="0" borderId="0"/>
    <xf numFmtId="0" fontId="47" fillId="0" borderId="0"/>
    <xf numFmtId="0" fontId="7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8" fillId="0" borderId="0"/>
    <xf numFmtId="0" fontId="40" fillId="0" borderId="0" applyNumberFormat="0" applyFill="0" applyBorder="0" applyAlignment="0" applyProtection="0"/>
    <xf numFmtId="0" fontId="55" fillId="0" borderId="0"/>
    <xf numFmtId="0" fontId="23" fillId="51" borderId="15" applyNumberFormat="0" applyAlignment="0" applyProtection="0"/>
    <xf numFmtId="0" fontId="22" fillId="34" borderId="0" applyNumberFormat="0" applyBorder="0" applyAlignment="0" applyProtection="0"/>
    <xf numFmtId="0" fontId="136" fillId="0" borderId="22" applyNumberFormat="0" applyFill="0" applyAlignment="0" applyProtection="0"/>
    <xf numFmtId="0" fontId="44" fillId="0" borderId="0"/>
    <xf numFmtId="1" fontId="5" fillId="0" borderId="33" applyNumberFormat="0" applyFill="0" applyAlignment="0" applyProtection="0">
      <alignment horizontal="center" vertical="center"/>
    </xf>
    <xf numFmtId="0" fontId="5" fillId="0" borderId="31" applyNumberFormat="0" applyFill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51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124" fillId="51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7" fillId="56" borderId="23" applyNumberFormat="0" applyFon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18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49" fillId="0" borderId="0"/>
    <xf numFmtId="0" fontId="49" fillId="0" borderId="0"/>
    <xf numFmtId="0" fontId="47" fillId="0" borderId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118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117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38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116" fillId="38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115" fillId="38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43" fontId="49" fillId="0" borderId="0" applyFont="0" applyFill="0" applyBorder="0" applyAlignment="0" applyProtection="0"/>
    <xf numFmtId="189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3" fillId="75" borderId="15" applyNumberFormat="0" applyAlignment="0" applyProtection="0"/>
    <xf numFmtId="0" fontId="135" fillId="46" borderId="0" applyNumberFormat="0" applyBorder="0" applyAlignment="0" applyProtection="0"/>
    <xf numFmtId="190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98" fillId="51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97" fillId="51" borderId="15" applyNumberFormat="0" applyAlignment="0" applyProtection="0"/>
    <xf numFmtId="0" fontId="21" fillId="45" borderId="0" applyNumberFormat="0" applyBorder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91" fillId="0" borderId="11" applyNumberFormat="0" applyFill="0" applyAlignment="0" applyProtection="0"/>
    <xf numFmtId="0" fontId="135" fillId="44" borderId="0" applyNumberFormat="0" applyBorder="0" applyAlignment="0" applyProtection="0"/>
    <xf numFmtId="0" fontId="135" fillId="41" borderId="0" applyNumberFormat="0" applyBorder="0" applyAlignment="0" applyProtection="0"/>
    <xf numFmtId="0" fontId="21" fillId="40" borderId="0" applyNumberFormat="0" applyBorder="0" applyAlignment="0" applyProtection="0"/>
    <xf numFmtId="0" fontId="21" fillId="43" borderId="0" applyNumberFormat="0" applyBorder="0" applyAlignment="0" applyProtection="0"/>
    <xf numFmtId="0" fontId="6" fillId="42" borderId="0" applyNumberFormat="0" applyBorder="0" applyAlignment="0" applyProtection="0"/>
    <xf numFmtId="0" fontId="6" fillId="39" borderId="0" applyNumberFormat="0" applyBorder="0" applyAlignment="0" applyProtection="0"/>
    <xf numFmtId="0" fontId="47" fillId="41" borderId="0" applyNumberFormat="0" applyBorder="0" applyAlignment="0" applyProtection="0"/>
    <xf numFmtId="0" fontId="6" fillId="38" borderId="0" applyNumberFormat="0" applyBorder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6" fillId="37" borderId="0" applyNumberFormat="0" applyBorder="0" applyAlignment="0" applyProtection="0"/>
    <xf numFmtId="0" fontId="47" fillId="36" borderId="0" applyNumberFormat="0" applyBorder="0" applyAlignment="0" applyProtection="0"/>
    <xf numFmtId="0" fontId="47" fillId="35" borderId="0" applyNumberFormat="0" applyBorder="0" applyAlignment="0" applyProtection="0"/>
    <xf numFmtId="0" fontId="47" fillId="34" borderId="0" applyNumberFormat="0" applyBorder="0" applyAlignment="0" applyProtection="0"/>
    <xf numFmtId="0" fontId="47" fillId="33" borderId="0" applyNumberFormat="0" applyBorder="0" applyAlignment="0" applyProtection="0"/>
    <xf numFmtId="0" fontId="23" fillId="75" borderId="15" applyNumberFormat="0" applyAlignment="0" applyProtection="0"/>
    <xf numFmtId="0" fontId="7" fillId="0" borderId="0"/>
    <xf numFmtId="0" fontId="32" fillId="62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34" fillId="55" borderId="0" applyNumberFormat="0" applyBorder="0" applyAlignment="0" applyProtection="0"/>
    <xf numFmtId="0" fontId="49" fillId="0" borderId="0"/>
    <xf numFmtId="0" fontId="4" fillId="0" borderId="0"/>
    <xf numFmtId="0" fontId="90" fillId="0" borderId="0">
      <alignment vertical="top"/>
    </xf>
    <xf numFmtId="0" fontId="49" fillId="0" borderId="0"/>
    <xf numFmtId="0" fontId="33" fillId="0" borderId="22" applyNumberFormat="0" applyFill="0" applyAlignment="0" applyProtection="0"/>
    <xf numFmtId="0" fontId="24" fillId="52" borderId="16" applyNumberFormat="0" applyAlignment="0" applyProtection="0"/>
    <xf numFmtId="43" fontId="5" fillId="0" borderId="0" applyFont="0" applyFill="0" applyBorder="0" applyAlignment="0" applyProtection="0"/>
    <xf numFmtId="0" fontId="39" fillId="0" borderId="26" applyNumberFormat="0" applyFill="0" applyAlignment="0" applyProtection="0"/>
    <xf numFmtId="0" fontId="8" fillId="78" borderId="23" applyNumberFormat="0" applyAlignment="0" applyProtection="0"/>
    <xf numFmtId="0" fontId="47" fillId="0" borderId="0"/>
    <xf numFmtId="0" fontId="47" fillId="0" borderId="0"/>
    <xf numFmtId="0" fontId="48" fillId="0" borderId="0"/>
    <xf numFmtId="0" fontId="23" fillId="51" borderId="15" applyNumberFormat="0" applyAlignment="0" applyProtection="0"/>
    <xf numFmtId="0" fontId="23" fillId="51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33" fillId="0" borderId="22" applyNumberFormat="0" applyFill="0" applyAlignment="0" applyProtection="0"/>
    <xf numFmtId="0" fontId="39" fillId="0" borderId="26" applyNumberFormat="0" applyFill="0" applyAlignment="0" applyProtection="0"/>
    <xf numFmtId="0" fontId="33" fillId="0" borderId="22" applyNumberFormat="0" applyFill="0" applyAlignment="0" applyProtection="0"/>
    <xf numFmtId="0" fontId="6" fillId="36" borderId="0" applyNumberFormat="0" applyBorder="0" applyAlignment="0" applyProtection="0"/>
    <xf numFmtId="0" fontId="6" fillId="40" borderId="0" applyNumberFormat="0" applyBorder="0" applyAlignment="0" applyProtection="0"/>
    <xf numFmtId="0" fontId="6" fillId="39" borderId="0" applyNumberFormat="0" applyBorder="0" applyAlignment="0" applyProtection="0"/>
    <xf numFmtId="0" fontId="32" fillId="38" borderId="15" applyNumberFormat="0" applyAlignment="0" applyProtection="0"/>
    <xf numFmtId="0" fontId="23" fillId="75" borderId="15" applyNumberFormat="0" applyAlignment="0" applyProtection="0"/>
    <xf numFmtId="0" fontId="39" fillId="0" borderId="26" applyNumberFormat="0" applyFill="0" applyAlignment="0" applyProtection="0"/>
    <xf numFmtId="0" fontId="37" fillId="75" borderId="24" applyNumberFormat="0" applyAlignment="0" applyProtection="0"/>
    <xf numFmtId="0" fontId="32" fillId="62" borderId="15" applyNumberFormat="0" applyAlignment="0" applyProtection="0"/>
    <xf numFmtId="0" fontId="8" fillId="78" borderId="23" applyNumberFormat="0" applyAlignment="0" applyProtection="0"/>
    <xf numFmtId="0" fontId="37" fillId="51" borderId="24" applyNumberFormat="0" applyAlignment="0" applyProtection="0"/>
    <xf numFmtId="0" fontId="6" fillId="56" borderId="23" applyNumberFormat="0" applyFont="0" applyAlignment="0" applyProtection="0"/>
    <xf numFmtId="43" fontId="4" fillId="0" borderId="0" applyFont="0" applyFill="0" applyBorder="0" applyAlignment="0" applyProtection="0"/>
    <xf numFmtId="0" fontId="27" fillId="35" borderId="0" applyNumberFormat="0" applyBorder="0" applyAlignment="0" applyProtection="0"/>
    <xf numFmtId="0" fontId="3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7" fillId="75" borderId="24" applyNumberFormat="0" applyAlignment="0" applyProtection="0"/>
    <xf numFmtId="0" fontId="128" fillId="0" borderId="26" applyNumberFormat="0" applyFill="0" applyAlignment="0" applyProtection="0"/>
    <xf numFmtId="0" fontId="129" fillId="0" borderId="26" applyNumberFormat="0" applyFill="0" applyAlignment="0" applyProtection="0"/>
    <xf numFmtId="0" fontId="123" fillId="51" borderId="24" applyNumberFormat="0" applyAlignment="0" applyProtection="0"/>
    <xf numFmtId="0" fontId="32" fillId="62" borderId="15" applyNumberFormat="0" applyAlignment="0" applyProtection="0"/>
    <xf numFmtId="0" fontId="23" fillId="75" borderId="15" applyNumberFormat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37" fillId="51" borderId="24" applyNumberFormat="0" applyAlignment="0" applyProtection="0"/>
    <xf numFmtId="9" fontId="6" fillId="0" borderId="0" applyFont="0" applyFill="0" applyBorder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13" fillId="0" borderId="0"/>
    <xf numFmtId="0" fontId="23" fillId="75" borderId="15" applyNumberFormat="0" applyAlignment="0" applyProtection="0"/>
    <xf numFmtId="43" fontId="13" fillId="0" borderId="0" applyFont="0" applyFill="0" applyBorder="0" applyAlignment="0" applyProtection="0"/>
    <xf numFmtId="0" fontId="49" fillId="33" borderId="0" applyNumberFormat="0" applyBorder="0" applyAlignment="0" applyProtection="0"/>
    <xf numFmtId="0" fontId="48" fillId="33" borderId="0" applyNumberFormat="0" applyBorder="0" applyAlignment="0" applyProtection="0"/>
    <xf numFmtId="0" fontId="49" fillId="34" borderId="0" applyNumberFormat="0" applyBorder="0" applyAlignment="0" applyProtection="0"/>
    <xf numFmtId="0" fontId="48" fillId="34" borderId="0" applyNumberFormat="0" applyBorder="0" applyAlignment="0" applyProtection="0"/>
    <xf numFmtId="0" fontId="49" fillId="35" borderId="0" applyNumberFormat="0" applyBorder="0" applyAlignment="0" applyProtection="0"/>
    <xf numFmtId="0" fontId="48" fillId="35" borderId="0" applyNumberFormat="0" applyBorder="0" applyAlignment="0" applyProtection="0"/>
    <xf numFmtId="0" fontId="49" fillId="36" borderId="0" applyNumberFormat="0" applyBorder="0" applyAlignment="0" applyProtection="0"/>
    <xf numFmtId="0" fontId="48" fillId="36" borderId="0" applyNumberFormat="0" applyBorder="0" applyAlignment="0" applyProtection="0"/>
    <xf numFmtId="0" fontId="49" fillId="37" borderId="0" applyNumberFormat="0" applyBorder="0" applyAlignment="0" applyProtection="0"/>
    <xf numFmtId="0" fontId="48" fillId="37" borderId="0" applyNumberFormat="0" applyBorder="0" applyAlignment="0" applyProtection="0"/>
    <xf numFmtId="0" fontId="49" fillId="38" borderId="0" applyNumberFormat="0" applyBorder="0" applyAlignment="0" applyProtection="0"/>
    <xf numFmtId="0" fontId="48" fillId="38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49" fillId="39" borderId="0" applyNumberFormat="0" applyBorder="0" applyAlignment="0" applyProtection="0"/>
    <xf numFmtId="0" fontId="48" fillId="39" borderId="0" applyNumberFormat="0" applyBorder="0" applyAlignment="0" applyProtection="0"/>
    <xf numFmtId="0" fontId="49" fillId="40" borderId="0" applyNumberFormat="0" applyBorder="0" applyAlignment="0" applyProtection="0"/>
    <xf numFmtId="0" fontId="48" fillId="40" borderId="0" applyNumberFormat="0" applyBorder="0" applyAlignment="0" applyProtection="0"/>
    <xf numFmtId="0" fontId="49" fillId="41" borderId="0" applyNumberFormat="0" applyBorder="0" applyAlignment="0" applyProtection="0"/>
    <xf numFmtId="0" fontId="48" fillId="41" borderId="0" applyNumberFormat="0" applyBorder="0" applyAlignment="0" applyProtection="0"/>
    <xf numFmtId="0" fontId="49" fillId="36" borderId="0" applyNumberFormat="0" applyBorder="0" applyAlignment="0" applyProtection="0"/>
    <xf numFmtId="0" fontId="48" fillId="36" borderId="0" applyNumberFormat="0" applyBorder="0" applyAlignment="0" applyProtection="0"/>
    <xf numFmtId="0" fontId="49" fillId="39" borderId="0" applyNumberFormat="0" applyBorder="0" applyAlignment="0" applyProtection="0"/>
    <xf numFmtId="0" fontId="48" fillId="39" borderId="0" applyNumberFormat="0" applyBorder="0" applyAlignment="0" applyProtection="0"/>
    <xf numFmtId="0" fontId="49" fillId="42" borderId="0" applyNumberFormat="0" applyBorder="0" applyAlignment="0" applyProtection="0"/>
    <xf numFmtId="0" fontId="48" fillId="42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36" borderId="0" applyNumberFormat="0" applyBorder="0" applyAlignment="0" applyProtection="0"/>
    <xf numFmtId="0" fontId="6" fillId="39" borderId="0" applyNumberFormat="0" applyBorder="0" applyAlignment="0" applyProtection="0"/>
    <xf numFmtId="0" fontId="6" fillId="42" borderId="0" applyNumberFormat="0" applyBorder="0" applyAlignment="0" applyProtection="0"/>
    <xf numFmtId="0" fontId="93" fillId="43" borderId="0" applyNumberFormat="0" applyBorder="0" applyAlignment="0" applyProtection="0"/>
    <xf numFmtId="0" fontId="94" fillId="43" borderId="0" applyNumberFormat="0" applyBorder="0" applyAlignment="0" applyProtection="0"/>
    <xf numFmtId="0" fontId="93" fillId="40" borderId="0" applyNumberFormat="0" applyBorder="0" applyAlignment="0" applyProtection="0"/>
    <xf numFmtId="0" fontId="94" fillId="40" borderId="0" applyNumberFormat="0" applyBorder="0" applyAlignment="0" applyProtection="0"/>
    <xf numFmtId="0" fontId="93" fillId="41" borderId="0" applyNumberFormat="0" applyBorder="0" applyAlignment="0" applyProtection="0"/>
    <xf numFmtId="0" fontId="94" fillId="41" borderId="0" applyNumberFormat="0" applyBorder="0" applyAlignment="0" applyProtection="0"/>
    <xf numFmtId="0" fontId="93" fillId="44" borderId="0" applyNumberFormat="0" applyBorder="0" applyAlignment="0" applyProtection="0"/>
    <xf numFmtId="0" fontId="94" fillId="44" borderId="0" applyNumberFormat="0" applyBorder="0" applyAlignment="0" applyProtection="0"/>
    <xf numFmtId="0" fontId="93" fillId="45" borderId="0" applyNumberFormat="0" applyBorder="0" applyAlignment="0" applyProtection="0"/>
    <xf numFmtId="0" fontId="94" fillId="45" borderId="0" applyNumberFormat="0" applyBorder="0" applyAlignment="0" applyProtection="0"/>
    <xf numFmtId="0" fontId="93" fillId="46" borderId="0" applyNumberFormat="0" applyBorder="0" applyAlignment="0" applyProtection="0"/>
    <xf numFmtId="0" fontId="94" fillId="46" borderId="0" applyNumberFormat="0" applyBorder="0" applyAlignment="0" applyProtection="0"/>
    <xf numFmtId="0" fontId="21" fillId="43" borderId="0" applyNumberFormat="0" applyBorder="0" applyAlignment="0" applyProtection="0"/>
    <xf numFmtId="0" fontId="21" fillId="40" borderId="0" applyNumberFormat="0" applyBorder="0" applyAlignment="0" applyProtection="0"/>
    <xf numFmtId="0" fontId="21" fillId="45" borderId="0" applyNumberFormat="0" applyBorder="0" applyAlignment="0" applyProtection="0"/>
    <xf numFmtId="0" fontId="93" fillId="47" borderId="0" applyNumberFormat="0" applyBorder="0" applyAlignment="0" applyProtection="0"/>
    <xf numFmtId="0" fontId="94" fillId="47" borderId="0" applyNumberFormat="0" applyBorder="0" applyAlignment="0" applyProtection="0"/>
    <xf numFmtId="0" fontId="93" fillId="48" borderId="0" applyNumberFormat="0" applyBorder="0" applyAlignment="0" applyProtection="0"/>
    <xf numFmtId="0" fontId="94" fillId="48" borderId="0" applyNumberFormat="0" applyBorder="0" applyAlignment="0" applyProtection="0"/>
    <xf numFmtId="0" fontId="93" fillId="49" borderId="0" applyNumberFormat="0" applyBorder="0" applyAlignment="0" applyProtection="0"/>
    <xf numFmtId="0" fontId="94" fillId="49" borderId="0" applyNumberFormat="0" applyBorder="0" applyAlignment="0" applyProtection="0"/>
    <xf numFmtId="0" fontId="93" fillId="44" borderId="0" applyNumberFormat="0" applyBorder="0" applyAlignment="0" applyProtection="0"/>
    <xf numFmtId="0" fontId="94" fillId="44" borderId="0" applyNumberFormat="0" applyBorder="0" applyAlignment="0" applyProtection="0"/>
    <xf numFmtId="0" fontId="93" fillId="45" borderId="0" applyNumberFormat="0" applyBorder="0" applyAlignment="0" applyProtection="0"/>
    <xf numFmtId="0" fontId="94" fillId="45" borderId="0" applyNumberFormat="0" applyBorder="0" applyAlignment="0" applyProtection="0"/>
    <xf numFmtId="0" fontId="93" fillId="50" borderId="0" applyNumberFormat="0" applyBorder="0" applyAlignment="0" applyProtection="0"/>
    <xf numFmtId="0" fontId="94" fillId="50" borderId="0" applyNumberFormat="0" applyBorder="0" applyAlignment="0" applyProtection="0"/>
    <xf numFmtId="0" fontId="95" fillId="34" borderId="0" applyNumberFormat="0" applyBorder="0" applyAlignment="0" applyProtection="0"/>
    <xf numFmtId="0" fontId="96" fillId="34" borderId="0" applyNumberFormat="0" applyBorder="0" applyAlignment="0" applyProtection="0"/>
    <xf numFmtId="0" fontId="97" fillId="51" borderId="15" applyNumberFormat="0" applyAlignment="0" applyProtection="0"/>
    <xf numFmtId="0" fontId="98" fillId="51" borderId="15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99" fillId="52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100" fillId="52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43" fontId="6" fillId="0" borderId="0" applyFont="0" applyFill="0" applyBorder="0" applyAlignment="0" applyProtection="0"/>
    <xf numFmtId="188" fontId="49" fillId="0" borderId="0" applyFont="0" applyFill="0" applyBorder="0" applyAlignment="0" applyProtection="0"/>
    <xf numFmtId="190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7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8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191" fontId="25" fillId="0" borderId="0" applyFill="0" applyBorder="0" applyAlignment="0" applyProtection="0"/>
    <xf numFmtId="43" fontId="101" fillId="0" borderId="0" applyFont="0" applyFill="0" applyBorder="0" applyAlignment="0" applyProtection="0"/>
    <xf numFmtId="37" fontId="49" fillId="0" borderId="0" applyFont="0" applyFill="0" applyBorder="0" applyAlignment="0" applyProtection="0"/>
    <xf numFmtId="37" fontId="4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190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90" fontId="4" fillId="0" borderId="0" applyFont="0" applyFill="0" applyBorder="0" applyAlignment="0" applyProtection="0"/>
    <xf numFmtId="37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191" fontId="102" fillId="0" borderId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190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187" fontId="25" fillId="0" borderId="0" applyFill="0" applyBorder="0" applyAlignment="0" applyProtection="0"/>
    <xf numFmtId="214" fontId="25" fillId="0" borderId="0"/>
    <xf numFmtId="214" fontId="25" fillId="0" borderId="0"/>
    <xf numFmtId="214" fontId="25" fillId="0" borderId="0"/>
    <xf numFmtId="214" fontId="25" fillId="0" borderId="0"/>
    <xf numFmtId="214" fontId="25" fillId="0" borderId="0"/>
    <xf numFmtId="44" fontId="47" fillId="0" borderId="0" applyFont="0" applyFill="0" applyBorder="0" applyAlignment="0" applyProtection="0"/>
    <xf numFmtId="215" fontId="25" fillId="0" borderId="0"/>
    <xf numFmtId="194" fontId="7" fillId="0" borderId="0"/>
    <xf numFmtId="215" fontId="25" fillId="0" borderId="0"/>
    <xf numFmtId="215" fontId="25" fillId="0" borderId="0"/>
    <xf numFmtId="215" fontId="25" fillId="0" borderId="0"/>
    <xf numFmtId="216" fontId="25" fillId="0" borderId="0"/>
    <xf numFmtId="199" fontId="25" fillId="0" borderId="0"/>
    <xf numFmtId="199" fontId="25" fillId="0" borderId="0"/>
    <xf numFmtId="199" fontId="25" fillId="0" borderId="0"/>
    <xf numFmtId="199" fontId="25" fillId="0" borderId="0"/>
    <xf numFmtId="217" fontId="25" fillId="0" borderId="0"/>
    <xf numFmtId="0" fontId="103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5" fillId="35" borderId="0" applyNumberFormat="0" applyBorder="0" applyAlignment="0" applyProtection="0"/>
    <xf numFmtId="0" fontId="106" fillId="35" borderId="0" applyNumberFormat="0" applyBorder="0" applyAlignment="0" applyProtection="0"/>
    <xf numFmtId="0" fontId="107" fillId="0" borderId="18" applyNumberFormat="0" applyFill="0" applyAlignment="0" applyProtection="0"/>
    <xf numFmtId="0" fontId="108" fillId="0" borderId="18" applyNumberFormat="0" applyFill="0" applyAlignment="0" applyProtection="0"/>
    <xf numFmtId="0" fontId="109" fillId="0" borderId="19" applyNumberFormat="0" applyFill="0" applyAlignment="0" applyProtection="0"/>
    <xf numFmtId="0" fontId="110" fillId="0" borderId="19" applyNumberFormat="0" applyFill="0" applyAlignment="0" applyProtection="0"/>
    <xf numFmtId="0" fontId="111" fillId="0" borderId="20" applyNumberFormat="0" applyFill="0" applyAlignment="0" applyProtection="0"/>
    <xf numFmtId="0" fontId="112" fillId="0" borderId="20" applyNumberFormat="0" applyFill="0" applyAlignment="0" applyProtection="0"/>
    <xf numFmtId="0" fontId="111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3" fillId="0" borderId="0">
      <alignment horizontal="center"/>
    </xf>
    <xf numFmtId="0" fontId="113" fillId="0" borderId="0">
      <alignment horizontal="center"/>
    </xf>
    <xf numFmtId="0" fontId="113" fillId="0" borderId="0">
      <alignment horizontal="center" textRotation="90"/>
    </xf>
    <xf numFmtId="0" fontId="114" fillId="0" borderId="0" applyNumberFormat="0" applyFill="0" applyBorder="0" applyAlignment="0" applyProtection="0">
      <alignment vertical="top"/>
      <protection locked="0"/>
    </xf>
    <xf numFmtId="10" fontId="28" fillId="54" borderId="32" applyNumberFormat="0" applyBorder="0" applyAlignment="0" applyProtection="0"/>
    <xf numFmtId="0" fontId="115" fillId="38" borderId="15" applyNumberFormat="0" applyAlignment="0" applyProtection="0"/>
    <xf numFmtId="0" fontId="116" fillId="38" borderId="15" applyNumberFormat="0" applyAlignment="0" applyProtection="0"/>
    <xf numFmtId="0" fontId="117" fillId="0" borderId="22" applyNumberFormat="0" applyFill="0" applyAlignment="0" applyProtection="0"/>
    <xf numFmtId="0" fontId="118" fillId="0" borderId="22" applyNumberFormat="0" applyFill="0" applyAlignment="0" applyProtection="0"/>
    <xf numFmtId="0" fontId="119" fillId="55" borderId="0" applyNumberFormat="0" applyBorder="0" applyAlignment="0" applyProtection="0"/>
    <xf numFmtId="0" fontId="120" fillId="55" borderId="0" applyNumberFormat="0" applyBorder="0" applyAlignment="0" applyProtection="0"/>
    <xf numFmtId="216" fontId="36" fillId="0" borderId="0"/>
    <xf numFmtId="0" fontId="25" fillId="0" borderId="0"/>
    <xf numFmtId="0" fontId="25" fillId="0" borderId="0"/>
    <xf numFmtId="0" fontId="48" fillId="0" borderId="0"/>
    <xf numFmtId="0" fontId="5" fillId="0" borderId="0"/>
    <xf numFmtId="0" fontId="101" fillId="0" borderId="0"/>
    <xf numFmtId="0" fontId="101" fillId="0" borderId="0"/>
    <xf numFmtId="0" fontId="44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7" fillId="0" borderId="0"/>
    <xf numFmtId="0" fontId="18" fillId="0" borderId="0"/>
    <xf numFmtId="0" fontId="18" fillId="0" borderId="0"/>
    <xf numFmtId="0" fontId="55" fillId="0" borderId="0"/>
    <xf numFmtId="0" fontId="7" fillId="0" borderId="0"/>
    <xf numFmtId="0" fontId="8" fillId="0" borderId="0"/>
    <xf numFmtId="0" fontId="92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25" fillId="0" borderId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44" fillId="0" borderId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49" fillId="0" borderId="0"/>
    <xf numFmtId="0" fontId="7" fillId="0" borderId="0"/>
    <xf numFmtId="0" fontId="49" fillId="0" borderId="0"/>
    <xf numFmtId="0" fontId="92" fillId="0" borderId="0"/>
    <xf numFmtId="0" fontId="121" fillId="0" borderId="0"/>
    <xf numFmtId="0" fontId="44" fillId="0" borderId="0"/>
    <xf numFmtId="0" fontId="7" fillId="0" borderId="0"/>
    <xf numFmtId="0" fontId="7" fillId="0" borderId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2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25" fillId="0" borderId="0"/>
    <xf numFmtId="0" fontId="122" fillId="0" borderId="0"/>
    <xf numFmtId="0" fontId="48" fillId="0" borderId="0"/>
    <xf numFmtId="0" fontId="48" fillId="0" borderId="0"/>
    <xf numFmtId="0" fontId="4" fillId="0" borderId="0"/>
    <xf numFmtId="0" fontId="25" fillId="0" borderId="0"/>
    <xf numFmtId="0" fontId="5" fillId="0" borderId="0"/>
    <xf numFmtId="0" fontId="18" fillId="0" borderId="0"/>
    <xf numFmtId="0" fontId="18" fillId="0" borderId="0"/>
    <xf numFmtId="0" fontId="7" fillId="56" borderId="23" applyNumberFormat="0" applyFont="0" applyAlignment="0" applyProtection="0"/>
    <xf numFmtId="0" fontId="123" fillId="51" borderId="24" applyNumberFormat="0" applyAlignment="0" applyProtection="0"/>
    <xf numFmtId="0" fontId="124" fillId="51" borderId="24" applyNumberFormat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ill="0" applyBorder="0" applyAlignment="0" applyProtection="0"/>
    <xf numFmtId="9" fontId="7" fillId="0" borderId="0" applyFont="0" applyFill="0" applyBorder="0" applyAlignment="0" applyProtection="0"/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0" fontId="125" fillId="0" borderId="0"/>
    <xf numFmtId="0" fontId="125" fillId="0" borderId="0"/>
    <xf numFmtId="0" fontId="126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8" fillId="0" borderId="26" applyNumberFormat="0" applyFill="0" applyAlignment="0" applyProtection="0"/>
    <xf numFmtId="0" fontId="129" fillId="0" borderId="26" applyNumberFormat="0" applyFill="0" applyAlignment="0" applyProtection="0"/>
    <xf numFmtId="0" fontId="130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23" fillId="51" borderId="15" applyNumberFormat="0" applyAlignment="0" applyProtection="0"/>
    <xf numFmtId="0" fontId="4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190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190" fontId="48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2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38" fontId="48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24" fillId="52" borderId="16" applyNumberFormat="0" applyAlignment="0" applyProtection="0"/>
    <xf numFmtId="0" fontId="33" fillId="0" borderId="22" applyNumberFormat="0" applyFill="0" applyAlignment="0" applyProtection="0"/>
    <xf numFmtId="0" fontId="27" fillId="35" borderId="0" applyNumberFormat="0" applyBorder="0" applyAlignment="0" applyProtection="0"/>
    <xf numFmtId="0" fontId="48" fillId="0" borderId="0"/>
    <xf numFmtId="0" fontId="25" fillId="0" borderId="0"/>
    <xf numFmtId="0" fontId="5" fillId="0" borderId="0"/>
    <xf numFmtId="0" fontId="25" fillId="0" borderId="0" applyProtection="0"/>
    <xf numFmtId="0" fontId="14" fillId="0" borderId="0"/>
    <xf numFmtId="0" fontId="90" fillId="0" borderId="0">
      <alignment vertical="top"/>
    </xf>
    <xf numFmtId="0" fontId="90" fillId="0" borderId="0">
      <alignment vertical="top"/>
    </xf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17" fillId="0" borderId="0"/>
    <xf numFmtId="0" fontId="44" fillId="0" borderId="0"/>
    <xf numFmtId="0" fontId="25" fillId="0" borderId="0"/>
    <xf numFmtId="0" fontId="25" fillId="0" borderId="0"/>
    <xf numFmtId="0" fontId="5" fillId="0" borderId="0"/>
    <xf numFmtId="0" fontId="6" fillId="0" borderId="0"/>
    <xf numFmtId="0" fontId="5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25" fillId="0" borderId="0"/>
    <xf numFmtId="0" fontId="25" fillId="0" borderId="0"/>
    <xf numFmtId="0" fontId="18" fillId="0" borderId="0"/>
    <xf numFmtId="0" fontId="5" fillId="0" borderId="0"/>
    <xf numFmtId="0" fontId="6" fillId="0" borderId="0"/>
    <xf numFmtId="0" fontId="133" fillId="0" borderId="0"/>
    <xf numFmtId="0" fontId="5" fillId="0" borderId="0"/>
    <xf numFmtId="0" fontId="49" fillId="0" borderId="0"/>
    <xf numFmtId="0" fontId="32" fillId="38" borderId="15" applyNumberFormat="0" applyAlignment="0" applyProtection="0"/>
    <xf numFmtId="0" fontId="134" fillId="4" borderId="0" applyNumberFormat="0" applyBorder="0" applyAlignment="0" applyProtection="0"/>
    <xf numFmtId="0" fontId="34" fillId="55" borderId="0" applyNumberFormat="0" applyBorder="0" applyAlignment="0" applyProtection="0"/>
    <xf numFmtId="0" fontId="23" fillId="75" borderId="15" applyNumberFormat="0" applyAlignment="0" applyProtection="0"/>
    <xf numFmtId="9" fontId="4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9" fillId="0" borderId="26" applyNumberFormat="0" applyFill="0" applyAlignment="0" applyProtection="0"/>
    <xf numFmtId="0" fontId="22" fillId="34" borderId="0" applyNumberFormat="0" applyBorder="0" applyAlignment="0" applyProtection="0"/>
    <xf numFmtId="0" fontId="21" fillId="47" borderId="0" applyNumberFormat="0" applyBorder="0" applyAlignment="0" applyProtection="0"/>
    <xf numFmtId="0" fontId="21" fillId="48" borderId="0" applyNumberFormat="0" applyBorder="0" applyAlignment="0" applyProtection="0"/>
    <xf numFmtId="0" fontId="21" fillId="49" borderId="0" applyNumberFormat="0" applyBorder="0" applyAlignment="0" applyProtection="0"/>
    <xf numFmtId="0" fontId="21" fillId="44" borderId="0" applyNumberFormat="0" applyBorder="0" applyAlignment="0" applyProtection="0"/>
    <xf numFmtId="0" fontId="21" fillId="45" borderId="0" applyNumberFormat="0" applyBorder="0" applyAlignment="0" applyProtection="0"/>
    <xf numFmtId="0" fontId="21" fillId="50" borderId="0" applyNumberFormat="0" applyBorder="0" applyAlignment="0" applyProtection="0"/>
    <xf numFmtId="0" fontId="5" fillId="0" borderId="27"/>
    <xf numFmtId="0" fontId="5" fillId="0" borderId="27"/>
    <xf numFmtId="0" fontId="5" fillId="0" borderId="27"/>
    <xf numFmtId="0" fontId="5" fillId="0" borderId="27"/>
    <xf numFmtId="0" fontId="5" fillId="0" borderId="27"/>
    <xf numFmtId="0" fontId="37" fillId="51" borderId="24" applyNumberFormat="0" applyAlignment="0" applyProtection="0"/>
    <xf numFmtId="0" fontId="29" fillId="0" borderId="18" applyNumberFormat="0" applyFill="0" applyAlignment="0" applyProtection="0"/>
    <xf numFmtId="0" fontId="30" fillId="0" borderId="19" applyNumberFormat="0" applyFill="0" applyAlignment="0" applyProtection="0"/>
    <xf numFmtId="0" fontId="31" fillId="0" borderId="20" applyNumberFormat="0" applyFill="0" applyAlignment="0" applyProtection="0"/>
    <xf numFmtId="0" fontId="31" fillId="0" borderId="0" applyNumberFormat="0" applyFill="0" applyBorder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206" fontId="51" fillId="0" borderId="34" applyFont="0" applyFill="0" applyBorder="0" applyAlignment="0" applyProtection="0"/>
    <xf numFmtId="0" fontId="37" fillId="51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1" fontId="5" fillId="0" borderId="33" applyNumberFormat="0" applyFill="0" applyAlignment="0" applyProtection="0">
      <alignment horizontal="center" vertical="center"/>
    </xf>
    <xf numFmtId="0" fontId="5" fillId="0" borderId="31" applyNumberFormat="0" applyFill="0" applyAlignment="0" applyProtection="0"/>
    <xf numFmtId="0" fontId="39" fillId="0" borderId="26" applyNumberFormat="0" applyFill="0" applyAlignment="0" applyProtection="0"/>
    <xf numFmtId="0" fontId="91" fillId="0" borderId="11" applyNumberFormat="0" applyFill="0" applyAlignment="0" applyProtection="0"/>
    <xf numFmtId="0" fontId="8" fillId="0" borderId="0"/>
    <xf numFmtId="0" fontId="14" fillId="0" borderId="0"/>
    <xf numFmtId="9" fontId="6" fillId="0" borderId="0" applyFont="0" applyFill="0" applyBorder="0" applyAlignment="0" applyProtection="0"/>
    <xf numFmtId="0" fontId="37" fillId="75" borderId="24" applyNumberFormat="0" applyAlignment="0" applyProtection="0"/>
    <xf numFmtId="0" fontId="8" fillId="78" borderId="23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51" borderId="15" applyNumberFormat="0" applyAlignment="0" applyProtection="0"/>
    <xf numFmtId="0" fontId="32" fillId="38" borderId="15" applyNumberFormat="0" applyAlignment="0" applyProtection="0"/>
    <xf numFmtId="0" fontId="39" fillId="0" borderId="26" applyNumberFormat="0" applyFill="0" applyAlignment="0" applyProtection="0"/>
    <xf numFmtId="0" fontId="32" fillId="62" borderId="15" applyNumberFormat="0" applyAlignment="0" applyProtection="0"/>
    <xf numFmtId="0" fontId="37" fillId="51" borderId="24" applyNumberFormat="0" applyAlignment="0" applyProtection="0"/>
    <xf numFmtId="0" fontId="6" fillId="56" borderId="23" applyNumberFormat="0" applyFont="0" applyAlignment="0" applyProtection="0"/>
    <xf numFmtId="0" fontId="23" fillId="75" borderId="15" applyNumberFormat="0" applyAlignment="0" applyProtection="0"/>
    <xf numFmtId="0" fontId="23" fillId="51" borderId="15" applyNumberFormat="0" applyAlignment="0" applyProtection="0"/>
    <xf numFmtId="0" fontId="39" fillId="0" borderId="26" applyNumberFormat="0" applyFill="0" applyAlignment="0" applyProtection="0"/>
    <xf numFmtId="0" fontId="23" fillId="75" borderId="15" applyNumberFormat="0" applyAlignment="0" applyProtection="0"/>
    <xf numFmtId="9" fontId="6" fillId="0" borderId="0" applyFont="0" applyFill="0" applyBorder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56" borderId="23" applyNumberFormat="0" applyFont="0" applyAlignment="0" applyProtection="0"/>
    <xf numFmtId="0" fontId="55" fillId="0" borderId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97" fillId="51" borderId="15" applyNumberFormat="0" applyAlignment="0" applyProtection="0"/>
    <xf numFmtId="0" fontId="98" fillId="51" borderId="15" applyNumberFormat="0" applyAlignment="0" applyProtection="0"/>
    <xf numFmtId="43" fontId="6" fillId="0" borderId="0" applyFont="0" applyFill="0" applyBorder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10" fontId="28" fillId="54" borderId="21" applyNumberFormat="0" applyBorder="0" applyAlignment="0" applyProtection="0"/>
    <xf numFmtId="0" fontId="115" fillId="38" borderId="15" applyNumberFormat="0" applyAlignment="0" applyProtection="0"/>
    <xf numFmtId="0" fontId="116" fillId="38" borderId="15" applyNumberFormat="0" applyAlignment="0" applyProtection="0"/>
    <xf numFmtId="0" fontId="7" fillId="56" borderId="23" applyNumberFormat="0" applyFont="0" applyAlignment="0" applyProtection="0"/>
    <xf numFmtId="0" fontId="123" fillId="51" borderId="24" applyNumberFormat="0" applyAlignment="0" applyProtection="0"/>
    <xf numFmtId="0" fontId="124" fillId="51" borderId="24" applyNumberFormat="0" applyAlignment="0" applyProtection="0"/>
    <xf numFmtId="1" fontId="5" fillId="0" borderId="25" applyNumberFormat="0" applyFill="0" applyAlignment="0" applyProtection="0">
      <alignment horizontal="center" vertical="center"/>
    </xf>
    <xf numFmtId="1" fontId="5" fillId="0" borderId="25" applyNumberFormat="0" applyFill="0" applyAlignment="0" applyProtection="0">
      <alignment horizontal="center" vertical="center"/>
    </xf>
    <xf numFmtId="1" fontId="5" fillId="0" borderId="25" applyNumberFormat="0" applyFill="0" applyAlignment="0" applyProtection="0">
      <alignment horizontal="center" vertical="center"/>
    </xf>
    <xf numFmtId="1" fontId="5" fillId="0" borderId="25" applyNumberFormat="0" applyFill="0" applyAlignment="0" applyProtection="0">
      <alignment horizontal="center" vertical="center"/>
    </xf>
    <xf numFmtId="0" fontId="128" fillId="0" borderId="26" applyNumberFormat="0" applyFill="0" applyAlignment="0" applyProtection="0"/>
    <xf numFmtId="0" fontId="129" fillId="0" borderId="26" applyNumberFormat="0" applyFill="0" applyAlignment="0" applyProtection="0"/>
    <xf numFmtId="0" fontId="23" fillId="51" borderId="15" applyNumberFormat="0" applyAlignment="0" applyProtection="0"/>
    <xf numFmtId="0" fontId="32" fillId="38" borderId="15" applyNumberFormat="0" applyAlignment="0" applyProtection="0"/>
    <xf numFmtId="0" fontId="39" fillId="0" borderId="26" applyNumberFormat="0" applyFill="0" applyAlignment="0" applyProtection="0"/>
    <xf numFmtId="0" fontId="37" fillId="51" borderId="24" applyNumberFormat="0" applyAlignment="0" applyProtection="0"/>
    <xf numFmtId="0" fontId="6" fillId="0" borderId="0"/>
    <xf numFmtId="0" fontId="31" fillId="0" borderId="20" applyNumberFormat="0" applyFill="0" applyAlignment="0" applyProtection="0"/>
    <xf numFmtId="43" fontId="5" fillId="0" borderId="0" applyFill="0" applyBorder="0" applyAlignment="0" applyProtection="0"/>
    <xf numFmtId="191" fontId="7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0" fontId="41" fillId="0" borderId="35">
      <alignment horizontal="left" vertical="center"/>
    </xf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43" fontId="5" fillId="0" borderId="0" applyFill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" fillId="0" borderId="0"/>
    <xf numFmtId="0" fontId="3" fillId="0" borderId="0"/>
    <xf numFmtId="43" fontId="5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3" fillId="8" borderId="13" applyNumberFormat="0" applyFont="0" applyAlignment="0" applyProtection="0"/>
    <xf numFmtId="0" fontId="3" fillId="8" borderId="13" applyNumberFormat="0" applyFon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3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9" fillId="0" borderId="42" applyNumberFormat="0" applyFill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3" fillId="0" borderId="0"/>
    <xf numFmtId="43" fontId="5" fillId="0" borderId="0" applyFill="0" applyBorder="0" applyAlignment="0" applyProtection="0"/>
    <xf numFmtId="0" fontId="6" fillId="56" borderId="40" applyNumberFormat="0" applyFont="0" applyAlignment="0" applyProtection="0"/>
    <xf numFmtId="0" fontId="3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56" borderId="40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0" fontId="3" fillId="0" borderId="0"/>
    <xf numFmtId="0" fontId="3" fillId="0" borderId="0"/>
    <xf numFmtId="43" fontId="5" fillId="0" borderId="0" applyFill="0" applyBorder="0" applyAlignment="0" applyProtection="0"/>
    <xf numFmtId="0" fontId="3" fillId="0" borderId="0"/>
    <xf numFmtId="0" fontId="8" fillId="56" borderId="40" applyNumberFormat="0" applyFon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9" fillId="0" borderId="42" applyNumberFormat="0" applyFill="0" applyAlignment="0" applyProtection="0"/>
    <xf numFmtId="43" fontId="48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4" applyFont="0" applyFill="0" applyBorder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9" fillId="0" borderId="42" applyNumberFormat="0" applyFill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56" borderId="40" applyNumberFormat="0" applyFont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4" applyFont="0" applyFill="0" applyBorder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43" fontId="6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37" fillId="51" borderId="41" applyNumberFormat="0" applyAlignment="0" applyProtection="0"/>
    <xf numFmtId="0" fontId="6" fillId="56" borderId="40" applyNumberFormat="0" applyFont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9" fillId="0" borderId="42" applyNumberFormat="0" applyFill="0" applyAlignment="0" applyProtection="0"/>
    <xf numFmtId="0" fontId="39" fillId="0" borderId="42" applyNumberFormat="0" applyFill="0" applyAlignment="0" applyProtection="0"/>
    <xf numFmtId="0" fontId="37" fillId="75" borderId="41" applyNumberFormat="0" applyAlignment="0" applyProtection="0"/>
    <xf numFmtId="0" fontId="8" fillId="78" borderId="40" applyNumberFormat="0" applyAlignment="0" applyProtection="0"/>
    <xf numFmtId="0" fontId="37" fillId="51" borderId="41" applyNumberFormat="0" applyAlignment="0" applyProtection="0"/>
    <xf numFmtId="0" fontId="6" fillId="56" borderId="40" applyNumberFormat="0" applyFon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5" fillId="0" borderId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4" fontId="4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7" fillId="56" borderId="40" applyNumberFormat="0" applyFont="0" applyAlignment="0" applyProtection="0"/>
    <xf numFmtId="0" fontId="123" fillId="51" borderId="41" applyNumberFormat="0" applyAlignment="0" applyProtection="0"/>
    <xf numFmtId="0" fontId="124" fillId="51" borderId="41" applyNumberFormat="0" applyAlignment="0" applyProtection="0"/>
    <xf numFmtId="0" fontId="128" fillId="0" borderId="42" applyNumberFormat="0" applyFill="0" applyAlignment="0" applyProtection="0"/>
    <xf numFmtId="0" fontId="129" fillId="0" borderId="42" applyNumberFormat="0" applyFill="0" applyAlignment="0" applyProtection="0"/>
    <xf numFmtId="43" fontId="2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42" applyNumberFormat="0" applyFill="0" applyAlignment="0" applyProtection="0"/>
    <xf numFmtId="0" fontId="37" fillId="51" borderId="41" applyNumberFormat="0" applyAlignment="0" applyProtection="0"/>
    <xf numFmtId="43" fontId="5" fillId="0" borderId="0" applyFill="0" applyBorder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4" applyFont="0" applyFill="0" applyBorder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9" fillId="0" borderId="42" applyNumberFormat="0" applyFill="0" applyAlignment="0" applyProtection="0"/>
    <xf numFmtId="0" fontId="37" fillId="75" borderId="41" applyNumberFormat="0" applyAlignment="0" applyProtection="0"/>
    <xf numFmtId="0" fontId="8" fillId="78" borderId="40" applyNumberFormat="0" applyAlignment="0" applyProtection="0"/>
    <xf numFmtId="0" fontId="39" fillId="0" borderId="42" applyNumberFormat="0" applyFill="0" applyAlignment="0" applyProtection="0"/>
    <xf numFmtId="0" fontId="37" fillId="51" borderId="41" applyNumberFormat="0" applyAlignment="0" applyProtection="0"/>
    <xf numFmtId="0" fontId="6" fillId="56" borderId="40" applyNumberFormat="0" applyFont="0" applyAlignment="0" applyProtection="0"/>
    <xf numFmtId="0" fontId="39" fillId="0" borderId="42" applyNumberFormat="0" applyFill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56" borderId="40" applyNumberFormat="0" applyFont="0" applyAlignment="0" applyProtection="0"/>
    <xf numFmtId="43" fontId="6" fillId="0" borderId="0" applyFont="0" applyFill="0" applyBorder="0" applyAlignment="0" applyProtection="0"/>
    <xf numFmtId="10" fontId="28" fillId="54" borderId="32" applyNumberFormat="0" applyBorder="0" applyAlignment="0" applyProtection="0"/>
    <xf numFmtId="0" fontId="7" fillId="56" borderId="40" applyNumberFormat="0" applyFont="0" applyAlignment="0" applyProtection="0"/>
    <xf numFmtId="0" fontId="123" fillId="51" borderId="41" applyNumberFormat="0" applyAlignment="0" applyProtection="0"/>
    <xf numFmtId="0" fontId="124" fillId="51" borderId="41" applyNumberFormat="0" applyAlignment="0" applyProtection="0"/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0" fontId="128" fillId="0" borderId="42" applyNumberFormat="0" applyFill="0" applyAlignment="0" applyProtection="0"/>
    <xf numFmtId="0" fontId="129" fillId="0" borderId="42" applyNumberFormat="0" applyFill="0" applyAlignment="0" applyProtection="0"/>
    <xf numFmtId="0" fontId="39" fillId="0" borderId="42" applyNumberFormat="0" applyFill="0" applyAlignment="0" applyProtection="0"/>
    <xf numFmtId="0" fontId="37" fillId="51" borderId="41" applyNumberFormat="0" applyAlignment="0" applyProtection="0"/>
    <xf numFmtId="43" fontId="5" fillId="0" borderId="0" applyFill="0" applyBorder="0" applyAlignment="0" applyProtection="0"/>
    <xf numFmtId="191" fontId="7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0" fontId="41" fillId="0" borderId="45">
      <alignment horizontal="left" vertical="center"/>
    </xf>
    <xf numFmtId="10" fontId="28" fillId="54" borderId="47" applyNumberFormat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43" fontId="19" fillId="0" borderId="0" applyFont="0" applyFill="0" applyBorder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51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38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3" fillId="8" borderId="13" applyNumberFormat="0" applyFont="0" applyAlignment="0" applyProtection="0"/>
    <xf numFmtId="0" fontId="3" fillId="8" borderId="13" applyNumberFormat="0" applyFon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3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9" fillId="0" borderId="42" applyNumberFormat="0" applyFill="0" applyAlignment="0" applyProtection="0"/>
    <xf numFmtId="8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3" fillId="0" borderId="0"/>
    <xf numFmtId="0" fontId="6" fillId="56" borderId="40" applyNumberFormat="0" applyFont="0" applyAlignment="0" applyProtection="0"/>
    <xf numFmtId="0" fontId="3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56" borderId="40" applyNumberFormat="0" applyFont="0" applyAlignment="0" applyProtection="0"/>
    <xf numFmtId="10" fontId="28" fillId="54" borderId="47" applyNumberFormat="0" applyBorder="0" applyAlignment="0" applyProtection="0"/>
    <xf numFmtId="0" fontId="32" fillId="38" borderId="46" applyNumberForma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43" fontId="6" fillId="0" borderId="0" applyFont="0" applyFill="0" applyBorder="0" applyAlignment="0" applyProtection="0"/>
    <xf numFmtId="0" fontId="23" fillId="51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2" fillId="38" borderId="46" applyNumberFormat="0" applyAlignment="0" applyProtection="0"/>
    <xf numFmtId="10" fontId="28" fillId="54" borderId="47" applyNumberFormat="0" applyBorder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" fillId="0" borderId="0"/>
    <xf numFmtId="0" fontId="3" fillId="0" borderId="0"/>
    <xf numFmtId="0" fontId="3" fillId="0" borderId="0"/>
    <xf numFmtId="0" fontId="8" fillId="56" borderId="40" applyNumberFormat="0" applyFon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9" fillId="0" borderId="42" applyNumberFormat="0" applyFill="0" applyAlignment="0" applyProtection="0"/>
    <xf numFmtId="43" fontId="48" fillId="0" borderId="0" applyFont="0" applyFill="0" applyBorder="0" applyAlignment="0" applyProtection="0"/>
    <xf numFmtId="0" fontId="3" fillId="0" borderId="0"/>
    <xf numFmtId="0" fontId="3" fillId="0" borderId="0"/>
    <xf numFmtId="8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3" applyFont="0" applyFill="0" applyBorder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9" fillId="0" borderId="42" applyNumberFormat="0" applyFill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56" borderId="40" applyNumberFormat="0" applyFon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10" fontId="28" fillId="54" borderId="47" applyNumberFormat="0" applyBorder="0" applyAlignment="0" applyProtection="0"/>
    <xf numFmtId="0" fontId="32" fillId="38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43" fontId="6" fillId="0" borderId="0" applyFont="0" applyFill="0" applyBorder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51" borderId="46" applyNumberFormat="0" applyAlignment="0" applyProtection="0"/>
    <xf numFmtId="0" fontId="32" fillId="38" borderId="46" applyNumberFormat="0" applyAlignment="0" applyProtection="0"/>
    <xf numFmtId="10" fontId="28" fillId="54" borderId="47" applyNumberFormat="0" applyBorder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3" applyFont="0" applyFill="0" applyBorder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43" fontId="6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23" fillId="51" borderId="46" applyNumberFormat="0" applyAlignment="0" applyProtection="0"/>
    <xf numFmtId="0" fontId="32" fillId="38" borderId="46" applyNumberFormat="0" applyAlignment="0" applyProtection="0"/>
    <xf numFmtId="0" fontId="37" fillId="51" borderId="41" applyNumberFormat="0" applyAlignment="0" applyProtection="0"/>
    <xf numFmtId="0" fontId="6" fillId="56" borderId="40" applyNumberFormat="0" applyFont="0" applyAlignment="0" applyProtection="0"/>
    <xf numFmtId="0" fontId="32" fillId="38" borderId="46" applyNumberFormat="0" applyAlignment="0" applyProtection="0"/>
    <xf numFmtId="0" fontId="32" fillId="62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51" borderId="46" applyNumberFormat="0" applyAlignment="0" applyProtection="0"/>
    <xf numFmtId="0" fontId="39" fillId="0" borderId="42" applyNumberFormat="0" applyFill="0" applyAlignment="0" applyProtection="0"/>
    <xf numFmtId="0" fontId="32" fillId="38" borderId="46" applyNumberFormat="0" applyAlignment="0" applyProtection="0"/>
    <xf numFmtId="0" fontId="39" fillId="0" borderId="42" applyNumberFormat="0" applyFill="0" applyAlignment="0" applyProtection="0"/>
    <xf numFmtId="0" fontId="37" fillId="75" borderId="41" applyNumberFormat="0" applyAlignment="0" applyProtection="0"/>
    <xf numFmtId="0" fontId="32" fillId="62" borderId="46" applyNumberFormat="0" applyAlignment="0" applyProtection="0"/>
    <xf numFmtId="0" fontId="8" fillId="78" borderId="40" applyNumberFormat="0" applyAlignment="0" applyProtection="0"/>
    <xf numFmtId="0" fontId="37" fillId="51" borderId="41" applyNumberFormat="0" applyAlignment="0" applyProtection="0"/>
    <xf numFmtId="0" fontId="6" fillId="56" borderId="40" applyNumberFormat="0" applyFont="0" applyAlignment="0" applyProtection="0"/>
    <xf numFmtId="43" fontId="4" fillId="0" borderId="0" applyFont="0" applyFill="0" applyBorder="0" applyAlignment="0" applyProtection="0"/>
    <xf numFmtId="0" fontId="32" fillId="62" borderId="46" applyNumberFormat="0" applyAlignment="0" applyProtection="0"/>
    <xf numFmtId="0" fontId="23" fillId="75" borderId="46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97" fillId="51" borderId="46" applyNumberFormat="0" applyAlignment="0" applyProtection="0"/>
    <xf numFmtId="0" fontId="98" fillId="51" borderId="46" applyNumberFormat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4" fontId="47" fillId="0" borderId="0" applyFont="0" applyFill="0" applyBorder="0" applyAlignment="0" applyProtection="0"/>
    <xf numFmtId="10" fontId="28" fillId="54" borderId="47" applyNumberFormat="0" applyBorder="0" applyAlignment="0" applyProtection="0"/>
    <xf numFmtId="0" fontId="115" fillId="38" borderId="46" applyNumberFormat="0" applyAlignment="0" applyProtection="0"/>
    <xf numFmtId="0" fontId="116" fillId="38" borderId="46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7" fillId="56" borderId="40" applyNumberFormat="0" applyFont="0" applyAlignment="0" applyProtection="0"/>
    <xf numFmtId="0" fontId="123" fillId="51" borderId="41" applyNumberFormat="0" applyAlignment="0" applyProtection="0"/>
    <xf numFmtId="0" fontId="124" fillId="51" borderId="41" applyNumberFormat="0" applyAlignment="0" applyProtection="0"/>
    <xf numFmtId="0" fontId="128" fillId="0" borderId="42" applyNumberFormat="0" applyFill="0" applyAlignment="0" applyProtection="0"/>
    <xf numFmtId="0" fontId="129" fillId="0" borderId="42" applyNumberFormat="0" applyFill="0" applyAlignment="0" applyProtection="0"/>
    <xf numFmtId="0" fontId="23" fillId="51" borderId="46" applyNumberFormat="0" applyAlignment="0" applyProtection="0"/>
    <xf numFmtId="43" fontId="2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19" fillId="0" borderId="0" applyFont="0" applyFill="0" applyBorder="0" applyAlignment="0" applyProtection="0"/>
    <xf numFmtId="0" fontId="32" fillId="38" borderId="46" applyNumberFormat="0" applyAlignment="0" applyProtection="0"/>
    <xf numFmtId="43" fontId="8" fillId="0" borderId="0" applyFont="0" applyFill="0" applyBorder="0" applyAlignment="0" applyProtection="0"/>
    <xf numFmtId="0" fontId="39" fillId="0" borderId="42" applyNumberFormat="0" applyFill="0" applyAlignment="0" applyProtection="0"/>
    <xf numFmtId="0" fontId="37" fillId="51" borderId="41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3" applyFont="0" applyFill="0" applyBorder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9" fillId="0" borderId="42" applyNumberFormat="0" applyFill="0" applyAlignment="0" applyProtection="0"/>
    <xf numFmtId="0" fontId="37" fillId="75" borderId="41" applyNumberFormat="0" applyAlignment="0" applyProtection="0"/>
    <xf numFmtId="0" fontId="8" fillId="78" borderId="40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51" borderId="46" applyNumberFormat="0" applyAlignment="0" applyProtection="0"/>
    <xf numFmtId="0" fontId="32" fillId="38" borderId="46" applyNumberFormat="0" applyAlignment="0" applyProtection="0"/>
    <xf numFmtId="0" fontId="39" fillId="0" borderId="42" applyNumberFormat="0" applyFill="0" applyAlignment="0" applyProtection="0"/>
    <xf numFmtId="0" fontId="32" fillId="62" borderId="46" applyNumberFormat="0" applyAlignment="0" applyProtection="0"/>
    <xf numFmtId="0" fontId="37" fillId="51" borderId="41" applyNumberFormat="0" applyAlignment="0" applyProtection="0"/>
    <xf numFmtId="0" fontId="6" fillId="56" borderId="40" applyNumberFormat="0" applyFont="0" applyAlignment="0" applyProtection="0"/>
    <xf numFmtId="0" fontId="23" fillId="75" borderId="46" applyNumberFormat="0" applyAlignment="0" applyProtection="0"/>
    <xf numFmtId="0" fontId="23" fillId="51" borderId="46" applyNumberFormat="0" applyAlignment="0" applyProtection="0"/>
    <xf numFmtId="0" fontId="39" fillId="0" borderId="42" applyNumberFormat="0" applyFill="0" applyAlignment="0" applyProtection="0"/>
    <xf numFmtId="0" fontId="23" fillId="75" borderId="46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56" borderId="40" applyNumberFormat="0" applyFon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97" fillId="51" borderId="46" applyNumberFormat="0" applyAlignment="0" applyProtection="0"/>
    <xf numFmtId="0" fontId="98" fillId="51" borderId="46" applyNumberFormat="0" applyAlignment="0" applyProtection="0"/>
    <xf numFmtId="43" fontId="6" fillId="0" borderId="0" applyFont="0" applyFill="0" applyBorder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10" fontId="28" fillId="54" borderId="47" applyNumberFormat="0" applyBorder="0" applyAlignment="0" applyProtection="0"/>
    <xf numFmtId="0" fontId="115" fillId="38" borderId="46" applyNumberFormat="0" applyAlignment="0" applyProtection="0"/>
    <xf numFmtId="0" fontId="116" fillId="38" borderId="46" applyNumberFormat="0" applyAlignment="0" applyProtection="0"/>
    <xf numFmtId="0" fontId="7" fillId="56" borderId="40" applyNumberFormat="0" applyFont="0" applyAlignment="0" applyProtection="0"/>
    <xf numFmtId="0" fontId="123" fillId="51" borderId="41" applyNumberFormat="0" applyAlignment="0" applyProtection="0"/>
    <xf numFmtId="0" fontId="124" fillId="51" borderId="41" applyNumberFormat="0" applyAlignment="0" applyProtection="0"/>
    <xf numFmtId="0" fontId="128" fillId="0" borderId="42" applyNumberFormat="0" applyFill="0" applyAlignment="0" applyProtection="0"/>
    <xf numFmtId="0" fontId="129" fillId="0" borderId="42" applyNumberFormat="0" applyFill="0" applyAlignment="0" applyProtection="0"/>
    <xf numFmtId="0" fontId="23" fillId="51" borderId="46" applyNumberFormat="0" applyAlignment="0" applyProtection="0"/>
    <xf numFmtId="0" fontId="32" fillId="38" borderId="46" applyNumberFormat="0" applyAlignment="0" applyProtection="0"/>
    <xf numFmtId="0" fontId="39" fillId="0" borderId="42" applyNumberFormat="0" applyFill="0" applyAlignment="0" applyProtection="0"/>
    <xf numFmtId="0" fontId="37" fillId="51" borderId="41" applyNumberFormat="0" applyAlignment="0" applyProtection="0"/>
    <xf numFmtId="43" fontId="5" fillId="0" borderId="0" applyFont="0" applyFill="0" applyBorder="0" applyAlignment="0" applyProtection="0"/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8" fontId="7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0" fontId="129" fillId="0" borderId="60" applyNumberFormat="0" applyFill="0" applyAlignment="0" applyProtection="0"/>
    <xf numFmtId="43" fontId="8" fillId="0" borderId="0" applyFont="0" applyFill="0" applyBorder="0" applyAlignment="0" applyProtection="0"/>
    <xf numFmtId="0" fontId="37" fillId="75" borderId="59" applyNumberFormat="0" applyAlignment="0" applyProtection="0"/>
    <xf numFmtId="206" fontId="51" fillId="0" borderId="57" applyFont="0" applyFill="0" applyBorder="0" applyAlignment="0" applyProtection="0"/>
    <xf numFmtId="0" fontId="8" fillId="78" borderId="58" applyNumberFormat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43" fontId="8" fillId="0" borderId="0" applyFont="0" applyFill="0" applyBorder="0" applyAlignment="0" applyProtection="0"/>
    <xf numFmtId="0" fontId="37" fillId="75" borderId="59" applyNumberFormat="0" applyAlignment="0" applyProtection="0"/>
    <xf numFmtId="43" fontId="19" fillId="0" borderId="0" applyFont="0" applyFill="0" applyBorder="0" applyAlignment="0" applyProtection="0"/>
    <xf numFmtId="0" fontId="2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2" fillId="10" borderId="0" applyNumberFormat="0" applyBorder="0" applyAlignment="0" applyProtection="0"/>
    <xf numFmtId="0" fontId="6" fillId="56" borderId="58" applyNumberFormat="0" applyFon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123" fillId="51" borderId="59" applyNumberFormat="0" applyAlignment="0" applyProtection="0"/>
    <xf numFmtId="0" fontId="2" fillId="14" borderId="0" applyNumberFormat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2" fillId="18" borderId="0" applyNumberFormat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2" fillId="22" borderId="0" applyNumberFormat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" fillId="26" borderId="0" applyNumberFormat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51" borderId="59" applyNumberFormat="0" applyAlignment="0" applyProtection="0"/>
    <xf numFmtId="0" fontId="37" fillId="75" borderId="59" applyNumberFormat="0" applyAlignment="0" applyProtection="0"/>
    <xf numFmtId="206" fontId="51" fillId="0" borderId="57" applyFont="0" applyFill="0" applyBorder="0" applyAlignment="0" applyProtection="0"/>
    <xf numFmtId="0" fontId="37" fillId="75" borderId="59" applyNumberFormat="0" applyAlignment="0" applyProtection="0"/>
    <xf numFmtId="0" fontId="2" fillId="30" borderId="0" applyNumberFormat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" fillId="11" borderId="0" applyNumberFormat="0" applyBorder="0" applyAlignment="0" applyProtection="0"/>
    <xf numFmtId="206" fontId="51" fillId="0" borderId="57" applyFont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" fillId="15" borderId="0" applyNumberFormat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2" fillId="19" borderId="0" applyNumberFormat="0" applyBorder="0" applyAlignment="0" applyProtection="0"/>
    <xf numFmtId="0" fontId="39" fillId="0" borderId="60" applyNumberFormat="0" applyFill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6" fillId="56" borderId="58" applyNumberFormat="0" applyFont="0" applyAlignment="0" applyProtection="0"/>
    <xf numFmtId="0" fontId="8" fillId="78" borderId="58" applyNumberFormat="0" applyAlignment="0" applyProtection="0"/>
    <xf numFmtId="0" fontId="39" fillId="0" borderId="60" applyNumberFormat="0" applyFill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206" fontId="51" fillId="0" borderId="57" applyFont="0" applyFill="0" applyBorder="0" applyAlignment="0" applyProtection="0"/>
    <xf numFmtId="0" fontId="8" fillId="78" borderId="58" applyNumberFormat="0" applyAlignment="0" applyProtection="0"/>
    <xf numFmtId="0" fontId="2" fillId="23" borderId="0" applyNumberFormat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2" fillId="27" borderId="0" applyNumberFormat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2" fillId="31" borderId="0" applyNumberFormat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10" fontId="28" fillId="54" borderId="54" applyNumberFormat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9" fillId="0" borderId="60" applyNumberFormat="0" applyFill="0" applyAlignment="0" applyProtection="0"/>
    <xf numFmtId="206" fontId="51" fillId="0" borderId="57" applyFont="0" applyFill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37" fillId="75" borderId="59" applyNumberFormat="0" applyAlignment="0" applyProtection="0"/>
    <xf numFmtId="43" fontId="5" fillId="0" borderId="0" applyFill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123" fillId="51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56" borderId="58" applyNumberFormat="0" applyFon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6" fillId="56" borderId="58" applyNumberFormat="0" applyFon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10" fontId="28" fillId="54" borderId="54" applyNumberFormat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10" fontId="28" fillId="54" borderId="54" applyNumberFormat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206" fontId="51" fillId="0" borderId="57" applyFont="0" applyFill="0" applyBorder="0" applyAlignment="0" applyProtection="0"/>
    <xf numFmtId="0" fontId="8" fillId="78" borderId="58" applyNumberFormat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58" applyNumberFormat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7" fillId="75" borderId="59" applyNumberFormat="0" applyAlignment="0" applyProtection="0"/>
    <xf numFmtId="43" fontId="2" fillId="0" borderId="0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9" fillId="0" borderId="60" applyNumberFormat="0" applyFill="0" applyAlignment="0" applyProtection="0"/>
    <xf numFmtId="0" fontId="37" fillId="51" borderId="59" applyNumberFormat="0" applyAlignment="0" applyProtection="0"/>
    <xf numFmtId="43" fontId="8" fillId="0" borderId="0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5" fillId="0" borderId="0" applyFill="0" applyBorder="0" applyAlignment="0" applyProtection="0"/>
    <xf numFmtId="0" fontId="37" fillId="75" borderId="59" applyNumberFormat="0" applyAlignment="0" applyProtection="0"/>
    <xf numFmtId="0" fontId="7" fillId="56" borderId="58" applyNumberFormat="0" applyFon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2" fillId="0" borderId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" fillId="0" borderId="0"/>
    <xf numFmtId="0" fontId="8" fillId="78" borderId="58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4" fillId="51" borderId="59" applyNumberFormat="0" applyAlignment="0" applyProtection="0"/>
    <xf numFmtId="0" fontId="2" fillId="0" borderId="0"/>
    <xf numFmtId="0" fontId="8" fillId="78" borderId="58" applyNumberFormat="0" applyAlignment="0" applyProtection="0"/>
    <xf numFmtId="0" fontId="2" fillId="0" borderId="0"/>
    <xf numFmtId="0" fontId="2" fillId="0" borderId="0"/>
    <xf numFmtId="0" fontId="2" fillId="0" borderId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2" fillId="8" borderId="13" applyNumberFormat="0" applyFont="0" applyAlignment="0" applyProtection="0"/>
    <xf numFmtId="0" fontId="2" fillId="8" borderId="13" applyNumberFormat="0" applyFon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9" fillId="0" borderId="52" applyNumberFormat="0" applyFill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7" fillId="75" borderId="59" applyNumberFormat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58" applyNumberFormat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58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" fillId="0" borderId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6" fillId="56" borderId="50" applyNumberFormat="0" applyFont="0" applyAlignment="0" applyProtection="0"/>
    <xf numFmtId="0" fontId="2" fillId="0" borderId="0"/>
    <xf numFmtId="43" fontId="2" fillId="0" borderId="0" applyFont="0" applyFill="0" applyBorder="0" applyAlignment="0" applyProtection="0"/>
    <xf numFmtId="0" fontId="8" fillId="78" borderId="58" applyNumberFormat="0" applyAlignment="0" applyProtection="0"/>
    <xf numFmtId="43" fontId="8" fillId="0" borderId="0" applyFont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43" fontId="6" fillId="0" borderId="0" applyFont="0" applyFill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206" fontId="51" fillId="0" borderId="57" applyFont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9" fillId="0" borderId="60" applyNumberFormat="0" applyFill="0" applyAlignment="0" applyProtection="0"/>
    <xf numFmtId="0" fontId="2" fillId="0" borderId="0"/>
    <xf numFmtId="0" fontId="2" fillId="0" borderId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" fillId="0" borderId="0"/>
    <xf numFmtId="0" fontId="8" fillId="56" borderId="50" applyNumberFormat="0" applyFon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0" fontId="8" fillId="78" borderId="58" applyNumberFormat="0" applyAlignment="0" applyProtection="0"/>
    <xf numFmtId="0" fontId="2" fillId="0" borderId="0"/>
    <xf numFmtId="0" fontId="2" fillId="0" borderId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43" fontId="2" fillId="0" borderId="0" applyFont="0" applyFill="0" applyBorder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29" fillId="0" borderId="60" applyNumberFormat="0" applyFill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7" fillId="56" borderId="58" applyNumberFormat="0" applyFont="0" applyAlignment="0" applyProtection="0"/>
    <xf numFmtId="0" fontId="37" fillId="75" borderId="59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206" fontId="51" fillId="0" borderId="57" applyFont="0" applyFill="0" applyBorder="0" applyAlignment="0" applyProtection="0"/>
    <xf numFmtId="0" fontId="37" fillId="75" borderId="59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43" fontId="6" fillId="0" borderId="0" applyFont="0" applyFill="0" applyBorder="0" applyAlignment="0" applyProtection="0"/>
    <xf numFmtId="0" fontId="8" fillId="78" borderId="58" applyNumberFormat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8" fillId="56" borderId="58" applyNumberFormat="0" applyFont="0" applyAlignment="0" applyProtection="0"/>
    <xf numFmtId="0" fontId="37" fillId="75" borderId="59" applyNumberFormat="0" applyAlignment="0" applyProtection="0"/>
    <xf numFmtId="0" fontId="128" fillId="0" borderId="60" applyNumberFormat="0" applyFill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9" fillId="0" borderId="52" applyNumberFormat="0" applyFill="0" applyAlignment="0" applyProtection="0"/>
    <xf numFmtId="0" fontId="37" fillId="75" borderId="59" applyNumberFormat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10" fontId="28" fillId="54" borderId="54" applyNumberFormat="0" applyBorder="0" applyAlignment="0" applyProtection="0"/>
    <xf numFmtId="0" fontId="37" fillId="75" borderId="59" applyNumberFormat="0" applyAlignment="0" applyProtection="0"/>
    <xf numFmtId="0" fontId="129" fillId="0" borderId="60" applyNumberFormat="0" applyFill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43" fontId="6" fillId="0" borderId="0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0" fontId="123" fillId="51" borderId="59" applyNumberFormat="0" applyAlignment="0" applyProtection="0"/>
    <xf numFmtId="0" fontId="8" fillId="78" borderId="58" applyNumberFormat="0" applyAlignment="0" applyProtection="0"/>
    <xf numFmtId="44" fontId="47" fillId="0" borderId="0" applyFont="0" applyFill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7" fillId="56" borderId="50" applyNumberFormat="0" applyFont="0" applyAlignment="0" applyProtection="0"/>
    <xf numFmtId="0" fontId="123" fillId="51" borderId="51" applyNumberFormat="0" applyAlignment="0" applyProtection="0"/>
    <xf numFmtId="0" fontId="124" fillId="51" borderId="51" applyNumberFormat="0" applyAlignment="0" applyProtection="0"/>
    <xf numFmtId="0" fontId="123" fillId="51" borderId="59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9" fillId="0" borderId="60" applyNumberFormat="0" applyFill="0" applyAlignment="0" applyProtection="0"/>
    <xf numFmtId="0" fontId="128" fillId="0" borderId="52" applyNumberFormat="0" applyFill="0" applyAlignment="0" applyProtection="0"/>
    <xf numFmtId="0" fontId="129" fillId="0" borderId="52" applyNumberFormat="0" applyFill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58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7" fillId="75" borderId="59" applyNumberFormat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7" fillId="75" borderId="59" applyNumberFormat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28" fillId="0" borderId="60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75" borderId="59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9" fillId="0" borderId="52" applyNumberFormat="0" applyFill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51" borderId="51" applyNumberFormat="0" applyAlignment="0" applyProtection="0"/>
    <xf numFmtId="0" fontId="8" fillId="78" borderId="58" applyNumberFormat="0" applyAlignment="0" applyProtection="0"/>
    <xf numFmtId="43" fontId="5" fillId="0" borderId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8" fillId="78" borderId="58" applyNumberFormat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37" fillId="51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0" fontId="8" fillId="78" borderId="58" applyNumberFormat="0" applyAlignment="0" applyProtection="0"/>
    <xf numFmtId="0" fontId="6" fillId="56" borderId="58" applyNumberFormat="0" applyFont="0" applyAlignment="0" applyProtection="0"/>
    <xf numFmtId="0" fontId="7" fillId="56" borderId="50" applyNumberFormat="0" applyFont="0" applyAlignment="0" applyProtection="0"/>
    <xf numFmtId="0" fontId="123" fillId="51" borderId="51" applyNumberFormat="0" applyAlignment="0" applyProtection="0"/>
    <xf numFmtId="0" fontId="124" fillId="51" borderId="51" applyNumberFormat="0" applyAlignment="0" applyProtection="0"/>
    <xf numFmtId="0" fontId="8" fillId="78" borderId="58" applyNumberFormat="0" applyAlignment="0" applyProtection="0"/>
    <xf numFmtId="0" fontId="128" fillId="0" borderId="52" applyNumberFormat="0" applyFill="0" applyAlignment="0" applyProtection="0"/>
    <xf numFmtId="0" fontId="129" fillId="0" borderId="52" applyNumberFormat="0" applyFill="0" applyAlignment="0" applyProtection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43" fontId="5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0" fontId="41" fillId="0" borderId="45">
      <alignment horizontal="left" vertical="center"/>
    </xf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43" fontId="5" fillId="0" borderId="0" applyFill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2" fillId="0" borderId="0"/>
    <xf numFmtId="0" fontId="2" fillId="0" borderId="0"/>
    <xf numFmtId="43" fontId="5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2" fillId="8" borderId="13" applyNumberFormat="0" applyFont="0" applyAlignment="0" applyProtection="0"/>
    <xf numFmtId="0" fontId="2" fillId="8" borderId="13" applyNumberFormat="0" applyFon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9" fillId="0" borderId="52" applyNumberFormat="0" applyFill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2" fillId="0" borderId="0"/>
    <xf numFmtId="43" fontId="5" fillId="0" borderId="0" applyFill="0" applyBorder="0" applyAlignment="0" applyProtection="0"/>
    <xf numFmtId="0" fontId="6" fillId="56" borderId="50" applyNumberFormat="0" applyFont="0" applyAlignment="0" applyProtection="0"/>
    <xf numFmtId="0" fontId="2" fillId="0" borderId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0" fontId="2" fillId="0" borderId="0"/>
    <xf numFmtId="0" fontId="2" fillId="0" borderId="0"/>
    <xf numFmtId="43" fontId="5" fillId="0" borderId="0" applyFill="0" applyBorder="0" applyAlignment="0" applyProtection="0"/>
    <xf numFmtId="0" fontId="2" fillId="0" borderId="0"/>
    <xf numFmtId="0" fontId="8" fillId="56" borderId="50" applyNumberFormat="0" applyFon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43" fontId="48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43" fontId="6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9" fillId="0" borderId="52" applyNumberFormat="0" applyFill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5" fillId="0" borderId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4" fontId="4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7" fillId="56" borderId="50" applyNumberFormat="0" applyFont="0" applyAlignment="0" applyProtection="0"/>
    <xf numFmtId="0" fontId="123" fillId="51" borderId="51" applyNumberFormat="0" applyAlignment="0" applyProtection="0"/>
    <xf numFmtId="0" fontId="124" fillId="51" borderId="51" applyNumberFormat="0" applyAlignment="0" applyProtection="0"/>
    <xf numFmtId="0" fontId="128" fillId="0" borderId="52" applyNumberFormat="0" applyFill="0" applyAlignment="0" applyProtection="0"/>
    <xf numFmtId="0" fontId="129" fillId="0" borderId="52" applyNumberFormat="0" applyFill="0" applyAlignment="0" applyProtection="0"/>
    <xf numFmtId="43" fontId="2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43" fontId="5" fillId="0" borderId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43" fontId="6" fillId="0" borderId="0" applyFont="0" applyFill="0" applyBorder="0" applyAlignment="0" applyProtection="0"/>
    <xf numFmtId="10" fontId="28" fillId="54" borderId="47" applyNumberFormat="0" applyBorder="0" applyAlignment="0" applyProtection="0"/>
    <xf numFmtId="0" fontId="7" fillId="56" borderId="50" applyNumberFormat="0" applyFont="0" applyAlignment="0" applyProtection="0"/>
    <xf numFmtId="0" fontId="123" fillId="51" borderId="51" applyNumberFormat="0" applyAlignment="0" applyProtection="0"/>
    <xf numFmtId="0" fontId="124" fillId="51" borderId="51" applyNumberFormat="0" applyAlignment="0" applyProtection="0"/>
    <xf numFmtId="0" fontId="128" fillId="0" borderId="52" applyNumberFormat="0" applyFill="0" applyAlignment="0" applyProtection="0"/>
    <xf numFmtId="0" fontId="129" fillId="0" borderId="52" applyNumberFormat="0" applyFill="0" applyAlignment="0" applyProtection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43" fontId="5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43" fontId="19" fillId="0" borderId="0" applyFont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2" fillId="8" borderId="13" applyNumberFormat="0" applyFont="0" applyAlignment="0" applyProtection="0"/>
    <xf numFmtId="0" fontId="2" fillId="8" borderId="13" applyNumberFormat="0" applyFon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8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2" fillId="0" borderId="0"/>
    <xf numFmtId="0" fontId="6" fillId="56" borderId="50" applyNumberFormat="0" applyFont="0" applyAlignment="0" applyProtection="0"/>
    <xf numFmtId="0" fontId="2" fillId="0" borderId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43" fontId="6" fillId="0" borderId="0" applyFont="0" applyFill="0" applyBorder="0" applyAlignment="0" applyProtection="0"/>
    <xf numFmtId="0" fontId="6" fillId="56" borderId="58" applyNumberFormat="0" applyFon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56" borderId="58" applyNumberFormat="0" applyFon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51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2" fillId="0" borderId="0"/>
    <xf numFmtId="0" fontId="2" fillId="0" borderId="0"/>
    <xf numFmtId="0" fontId="2" fillId="0" borderId="0"/>
    <xf numFmtId="0" fontId="8" fillId="56" borderId="50" applyNumberFormat="0" applyFon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43" fontId="48" fillId="0" borderId="0" applyFont="0" applyFill="0" applyBorder="0" applyAlignment="0" applyProtection="0"/>
    <xf numFmtId="0" fontId="2" fillId="0" borderId="0"/>
    <xf numFmtId="0" fontId="2" fillId="0" borderId="0"/>
    <xf numFmtId="8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7" fillId="56" borderId="58" applyNumberFormat="0" applyFon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43" fontId="6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8" fillId="78" borderId="58" applyNumberFormat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0" fontId="39" fillId="0" borderId="52" applyNumberFormat="0" applyFill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37" fillId="75" borderId="59" applyNumberFormat="0" applyAlignment="0" applyProtection="0"/>
    <xf numFmtId="0" fontId="8" fillId="78" borderId="50" applyNumberFormat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4" fontId="47" fillId="0" borderId="0" applyFont="0" applyFill="0" applyBorder="0" applyAlignment="0" applyProtection="0"/>
    <xf numFmtId="0" fontId="37" fillId="75" borderId="59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7" fillId="56" borderId="50" applyNumberFormat="0" applyFont="0" applyAlignment="0" applyProtection="0"/>
    <xf numFmtId="0" fontId="123" fillId="51" borderId="51" applyNumberFormat="0" applyAlignment="0" applyProtection="0"/>
    <xf numFmtId="0" fontId="124" fillId="51" borderId="51" applyNumberFormat="0" applyAlignment="0" applyProtection="0"/>
    <xf numFmtId="0" fontId="128" fillId="0" borderId="52" applyNumberFormat="0" applyFill="0" applyAlignment="0" applyProtection="0"/>
    <xf numFmtId="0" fontId="129" fillId="0" borderId="52" applyNumberFormat="0" applyFill="0" applyAlignment="0" applyProtection="0"/>
    <xf numFmtId="43" fontId="2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0" fontId="124" fillId="51" borderId="59" applyNumberFormat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0" fontId="8" fillId="78" borderId="58" applyNumberFormat="0" applyAlignment="0" applyProtection="0"/>
    <xf numFmtId="43" fontId="6" fillId="0" borderId="0" applyFont="0" applyFill="0" applyBorder="0" applyAlignment="0" applyProtection="0"/>
    <xf numFmtId="0" fontId="37" fillId="75" borderId="59" applyNumberFormat="0" applyAlignment="0" applyProtection="0"/>
    <xf numFmtId="0" fontId="7" fillId="56" borderId="50" applyNumberFormat="0" applyFont="0" applyAlignment="0" applyProtection="0"/>
    <xf numFmtId="0" fontId="123" fillId="51" borderId="51" applyNumberFormat="0" applyAlignment="0" applyProtection="0"/>
    <xf numFmtId="0" fontId="124" fillId="51" borderId="51" applyNumberFormat="0" applyAlignment="0" applyProtection="0"/>
    <xf numFmtId="0" fontId="128" fillId="0" borderId="52" applyNumberFormat="0" applyFill="0" applyAlignment="0" applyProtection="0"/>
    <xf numFmtId="0" fontId="129" fillId="0" borderId="52" applyNumberFormat="0" applyFill="0" applyAlignment="0" applyProtection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43" fontId="5" fillId="0" borderId="0" applyFill="0" applyBorder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5" fillId="0" borderId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10" fontId="28" fillId="54" borderId="54" applyNumberFormat="0" applyBorder="0" applyAlignment="0" applyProtection="0"/>
    <xf numFmtId="0" fontId="39" fillId="0" borderId="60" applyNumberFormat="0" applyFill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129" fillId="0" borderId="60" applyNumberFormat="0" applyFill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7" fillId="56" borderId="58" applyNumberFormat="0" applyFon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124" fillId="51" borderId="59" applyNumberFormat="0" applyAlignment="0" applyProtection="0"/>
    <xf numFmtId="0" fontId="6" fillId="56" borderId="58" applyNumberFormat="0" applyFont="0" applyAlignment="0" applyProtection="0"/>
    <xf numFmtId="43" fontId="5" fillId="0" borderId="0" applyFill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43" fontId="5" fillId="0" borderId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41" fillId="0" borderId="55">
      <alignment horizontal="left" vertical="center"/>
    </xf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6" fillId="56" borderId="58" applyNumberFormat="0" applyFon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6" fillId="56" borderId="58" applyNumberFormat="0" applyFon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56" borderId="58" applyNumberFormat="0" applyFont="0" applyAlignment="0" applyProtection="0"/>
    <xf numFmtId="0" fontId="8" fillId="78" borderId="58" applyNumberFormat="0" applyAlignment="0" applyProtection="0"/>
    <xf numFmtId="206" fontId="51" fillId="0" borderId="44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56" borderId="58" applyNumberFormat="0" applyFon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128" fillId="0" borderId="60" applyNumberFormat="0" applyFill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206" fontId="51" fillId="0" borderId="57" applyFont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51" borderId="59" applyNumberFormat="0" applyAlignment="0" applyProtection="0"/>
    <xf numFmtId="0" fontId="8" fillId="56" borderId="58" applyNumberFormat="0" applyFon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206" fontId="51" fillId="0" borderId="57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5" fillId="0" borderId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206" fontId="51" fillId="0" borderId="57" applyFont="0" applyFill="0" applyBorder="0" applyAlignment="0" applyProtection="0"/>
    <xf numFmtId="0" fontId="8" fillId="56" borderId="58" applyNumberFormat="0" applyFon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10" fontId="28" fillId="54" borderId="54" applyNumberFormat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41" fillId="0" borderId="55">
      <alignment horizontal="left" vertical="center"/>
    </xf>
    <xf numFmtId="10" fontId="28" fillId="54" borderId="54" applyNumberFormat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51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39" fillId="0" borderId="60" applyNumberFormat="0" applyFill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38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206" fontId="51" fillId="0" borderId="44" applyFont="0" applyFill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10" fontId="28" fillId="54" borderId="54" applyNumberFormat="0" applyBorder="0" applyAlignment="0" applyProtection="0"/>
    <xf numFmtId="0" fontId="32" fillId="38" borderId="56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3" fillId="51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37" fillId="75" borderId="59" applyNumberFormat="0" applyAlignment="0" applyProtection="0"/>
    <xf numFmtId="0" fontId="32" fillId="38" borderId="56" applyNumberFormat="0" applyAlignment="0" applyProtection="0"/>
    <xf numFmtId="10" fontId="28" fillId="54" borderId="54" applyNumberFormat="0" applyBorder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9" fillId="0" borderId="60" applyNumberFormat="0" applyFill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206" fontId="51" fillId="0" borderId="44" applyFont="0" applyFill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10" fontId="28" fillId="54" borderId="54" applyNumberFormat="0" applyBorder="0" applyAlignment="0" applyProtection="0"/>
    <xf numFmtId="0" fontId="32" fillId="38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51" borderId="56" applyNumberFormat="0" applyAlignment="0" applyProtection="0"/>
    <xf numFmtId="0" fontId="32" fillId="38" borderId="56" applyNumberFormat="0" applyAlignment="0" applyProtection="0"/>
    <xf numFmtId="10" fontId="28" fillId="54" borderId="54" applyNumberFormat="0" applyBorder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9" fillId="0" borderId="60" applyNumberFormat="0" applyFill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206" fontId="51" fillId="0" borderId="44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124" fillId="51" borderId="59" applyNumberFormat="0" applyAlignment="0" applyProtection="0"/>
    <xf numFmtId="0" fontId="8" fillId="78" borderId="58" applyNumberFormat="0" applyAlignment="0" applyProtection="0"/>
    <xf numFmtId="0" fontId="23" fillId="51" borderId="56" applyNumberFormat="0" applyAlignment="0" applyProtection="0"/>
    <xf numFmtId="0" fontId="32" fillId="38" borderId="56" applyNumberFormat="0" applyAlignment="0" applyProtection="0"/>
    <xf numFmtId="0" fontId="32" fillId="38" borderId="56" applyNumberFormat="0" applyAlignment="0" applyProtection="0"/>
    <xf numFmtId="0" fontId="32" fillId="62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51" borderId="56" applyNumberFormat="0" applyAlignment="0" applyProtection="0"/>
    <xf numFmtId="0" fontId="32" fillId="38" borderId="56" applyNumberFormat="0" applyAlignment="0" applyProtection="0"/>
    <xf numFmtId="0" fontId="37" fillId="75" borderId="59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23" fillId="75" borderId="56" applyNumberFormat="0" applyAlignment="0" applyProtection="0"/>
    <xf numFmtId="0" fontId="8" fillId="78" borderId="58" applyNumberFormat="0" applyAlignment="0" applyProtection="0"/>
    <xf numFmtId="0" fontId="97" fillId="51" borderId="56" applyNumberFormat="0" applyAlignment="0" applyProtection="0"/>
    <xf numFmtId="0" fontId="98" fillId="51" borderId="56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10" fontId="28" fillId="54" borderId="54" applyNumberFormat="0" applyBorder="0" applyAlignment="0" applyProtection="0"/>
    <xf numFmtId="0" fontId="115" fillId="38" borderId="56" applyNumberFormat="0" applyAlignment="0" applyProtection="0"/>
    <xf numFmtId="0" fontId="116" fillId="38" borderId="56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3" fillId="51" borderId="56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2" fillId="38" borderId="56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206" fontId="51" fillId="0" borderId="44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51" borderId="56" applyNumberFormat="0" applyAlignment="0" applyProtection="0"/>
    <xf numFmtId="0" fontId="32" fillId="38" borderId="56" applyNumberFormat="0" applyAlignment="0" applyProtection="0"/>
    <xf numFmtId="0" fontId="32" fillId="62" borderId="56" applyNumberFormat="0" applyAlignment="0" applyProtection="0"/>
    <xf numFmtId="0" fontId="23" fillId="75" borderId="56" applyNumberFormat="0" applyAlignment="0" applyProtection="0"/>
    <xf numFmtId="0" fontId="23" fillId="51" borderId="56" applyNumberFormat="0" applyAlignment="0" applyProtection="0"/>
    <xf numFmtId="0" fontId="23" fillId="75" borderId="56" applyNumberFormat="0" applyAlignment="0" applyProtection="0"/>
    <xf numFmtId="0" fontId="8" fillId="78" borderId="58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97" fillId="51" borderId="56" applyNumberFormat="0" applyAlignment="0" applyProtection="0"/>
    <xf numFmtId="0" fontId="98" fillId="51" borderId="56" applyNumberFormat="0" applyAlignment="0" applyProtection="0"/>
    <xf numFmtId="0" fontId="37" fillId="51" borderId="59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10" fontId="28" fillId="54" borderId="54" applyNumberFormat="0" applyBorder="0" applyAlignment="0" applyProtection="0"/>
    <xf numFmtId="0" fontId="115" fillId="38" borderId="56" applyNumberFormat="0" applyAlignment="0" applyProtection="0"/>
    <xf numFmtId="0" fontId="116" fillId="38" borderId="56" applyNumberFormat="0" applyAlignment="0" applyProtection="0"/>
    <xf numFmtId="0" fontId="23" fillId="51" borderId="56" applyNumberFormat="0" applyAlignment="0" applyProtection="0"/>
    <xf numFmtId="0" fontId="32" fillId="38" borderId="56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9" fillId="0" borderId="60" applyNumberFormat="0" applyFill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56" borderId="58" applyNumberFormat="0" applyFon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43" fontId="5" fillId="0" borderId="0" applyFill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128" fillId="0" borderId="60" applyNumberFormat="0" applyFill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7" fillId="0" borderId="0"/>
    <xf numFmtId="43" fontId="5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6" fillId="56" borderId="61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10" fontId="28" fillId="54" borderId="65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10" fontId="28" fillId="54" borderId="65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56" borderId="61" applyNumberFormat="0" applyFon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10" fontId="28" fillId="54" borderId="65" applyNumberFormat="0" applyBorder="0" applyAlignment="0" applyProtection="0"/>
    <xf numFmtId="43" fontId="6" fillId="0" borderId="0" applyFont="0" applyFill="0" applyBorder="0" applyAlignment="0" applyProtection="0"/>
    <xf numFmtId="10" fontId="28" fillId="54" borderId="65" applyNumberFormat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43" fontId="6" fillId="0" borderId="0" applyFont="0" applyFill="0" applyBorder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0" fontId="39" fillId="0" borderId="63" applyNumberFormat="0" applyFill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4" fontId="47" fillId="0" borderId="0" applyFont="0" applyFill="0" applyBorder="0" applyAlignment="0" applyProtection="0"/>
    <xf numFmtId="10" fontId="28" fillId="54" borderId="65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7" fillId="56" borderId="61" applyNumberFormat="0" applyFont="0" applyAlignment="0" applyProtection="0"/>
    <xf numFmtId="0" fontId="123" fillId="51" borderId="62" applyNumberFormat="0" applyAlignment="0" applyProtection="0"/>
    <xf numFmtId="0" fontId="124" fillId="51" borderId="62" applyNumberFormat="0" applyAlignment="0" applyProtection="0"/>
    <xf numFmtId="0" fontId="128" fillId="0" borderId="63" applyNumberFormat="0" applyFill="0" applyAlignment="0" applyProtection="0"/>
    <xf numFmtId="0" fontId="129" fillId="0" borderId="63" applyNumberFormat="0" applyFill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43" fontId="6" fillId="0" borderId="0" applyFont="0" applyFill="0" applyBorder="0" applyAlignment="0" applyProtection="0"/>
    <xf numFmtId="0" fontId="7" fillId="56" borderId="61" applyNumberFormat="0" applyFont="0" applyAlignment="0" applyProtection="0"/>
    <xf numFmtId="0" fontId="123" fillId="51" borderId="62" applyNumberFormat="0" applyAlignment="0" applyProtection="0"/>
    <xf numFmtId="0" fontId="124" fillId="51" borderId="62" applyNumberFormat="0" applyAlignment="0" applyProtection="0"/>
    <xf numFmtId="0" fontId="128" fillId="0" borderId="63" applyNumberFormat="0" applyFill="0" applyAlignment="0" applyProtection="0"/>
    <xf numFmtId="0" fontId="129" fillId="0" borderId="63" applyNumberFormat="0" applyFill="0" applyAlignment="0" applyProtection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43" fontId="5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0" fontId="41" fillId="0" borderId="66">
      <alignment horizontal="left" vertical="center"/>
    </xf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43" fontId="5" fillId="0" borderId="0" applyFill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1" fillId="0" borderId="0"/>
    <xf numFmtId="0" fontId="1" fillId="0" borderId="0"/>
    <xf numFmtId="43" fontId="5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9" fillId="0" borderId="63" applyNumberFormat="0" applyFill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1" fillId="0" borderId="0"/>
    <xf numFmtId="43" fontId="5" fillId="0" borderId="0" applyFill="0" applyBorder="0" applyAlignment="0" applyProtection="0"/>
    <xf numFmtId="0" fontId="6" fillId="56" borderId="61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0" fontId="1" fillId="0" borderId="0"/>
    <xf numFmtId="0" fontId="1" fillId="0" borderId="0"/>
    <xf numFmtId="43" fontId="5" fillId="0" borderId="0" applyFill="0" applyBorder="0" applyAlignment="0" applyProtection="0"/>
    <xf numFmtId="0" fontId="1" fillId="0" borderId="0"/>
    <xf numFmtId="0" fontId="8" fillId="56" borderId="61" applyNumberFormat="0" applyFon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43" fontId="4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43" fontId="6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9" fillId="0" borderId="63" applyNumberFormat="0" applyFill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5" fillId="0" borderId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4" fontId="4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7" fillId="56" borderId="61" applyNumberFormat="0" applyFont="0" applyAlignment="0" applyProtection="0"/>
    <xf numFmtId="0" fontId="123" fillId="51" borderId="62" applyNumberFormat="0" applyAlignment="0" applyProtection="0"/>
    <xf numFmtId="0" fontId="124" fillId="51" borderId="62" applyNumberFormat="0" applyAlignment="0" applyProtection="0"/>
    <xf numFmtId="0" fontId="128" fillId="0" borderId="63" applyNumberFormat="0" applyFill="0" applyAlignment="0" applyProtection="0"/>
    <xf numFmtId="0" fontId="129" fillId="0" borderId="63" applyNumberFormat="0" applyFill="0" applyAlignment="0" applyProtection="0"/>
    <xf numFmtId="43" fontId="2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43" fontId="5" fillId="0" borderId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43" fontId="6" fillId="0" borderId="0" applyFont="0" applyFill="0" applyBorder="0" applyAlignment="0" applyProtection="0"/>
    <xf numFmtId="10" fontId="28" fillId="54" borderId="65" applyNumberFormat="0" applyBorder="0" applyAlignment="0" applyProtection="0"/>
    <xf numFmtId="0" fontId="7" fillId="56" borderId="61" applyNumberFormat="0" applyFont="0" applyAlignment="0" applyProtection="0"/>
    <xf numFmtId="0" fontId="123" fillId="51" borderId="62" applyNumberFormat="0" applyAlignment="0" applyProtection="0"/>
    <xf numFmtId="0" fontId="124" fillId="51" borderId="62" applyNumberFormat="0" applyAlignment="0" applyProtection="0"/>
    <xf numFmtId="0" fontId="128" fillId="0" borderId="63" applyNumberFormat="0" applyFill="0" applyAlignment="0" applyProtection="0"/>
    <xf numFmtId="0" fontId="129" fillId="0" borderId="63" applyNumberFormat="0" applyFill="0" applyAlignment="0" applyProtection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43" fontId="5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0" fontId="41" fillId="0" borderId="66">
      <alignment horizontal="left" vertical="center"/>
    </xf>
    <xf numFmtId="10" fontId="28" fillId="54" borderId="65" applyNumberFormat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43" fontId="19" fillId="0" borderId="0" applyFont="0" applyFill="0" applyBorder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51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38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8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1" fillId="0" borderId="0"/>
    <xf numFmtId="0" fontId="6" fillId="56" borderId="61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10" fontId="28" fillId="54" borderId="65" applyNumberFormat="0" applyBorder="0" applyAlignment="0" applyProtection="0"/>
    <xf numFmtId="0" fontId="32" fillId="38" borderId="67" applyNumberForma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43" fontId="6" fillId="0" borderId="0" applyFont="0" applyFill="0" applyBorder="0" applyAlignment="0" applyProtection="0"/>
    <xf numFmtId="0" fontId="23" fillId="51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2" fillId="38" borderId="67" applyNumberFormat="0" applyAlignment="0" applyProtection="0"/>
    <xf numFmtId="10" fontId="28" fillId="54" borderId="65" applyNumberFormat="0" applyBorder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1" fillId="0" borderId="0"/>
    <xf numFmtId="0" fontId="1" fillId="0" borderId="0"/>
    <xf numFmtId="0" fontId="1" fillId="0" borderId="0"/>
    <xf numFmtId="0" fontId="8" fillId="56" borderId="61" applyNumberFormat="0" applyFon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43" fontId="48" fillId="0" borderId="0" applyFont="0" applyFill="0" applyBorder="0" applyAlignment="0" applyProtection="0"/>
    <xf numFmtId="0" fontId="1" fillId="0" borderId="0"/>
    <xf numFmtId="0" fontId="1" fillId="0" borderId="0"/>
    <xf numFmtId="8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10" fontId="28" fillId="54" borderId="65" applyNumberFormat="0" applyBorder="0" applyAlignment="0" applyProtection="0"/>
    <xf numFmtId="0" fontId="32" fillId="38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43" fontId="6" fillId="0" borderId="0" applyFont="0" applyFill="0" applyBorder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51" borderId="67" applyNumberFormat="0" applyAlignment="0" applyProtection="0"/>
    <xf numFmtId="0" fontId="32" fillId="38" borderId="67" applyNumberFormat="0" applyAlignment="0" applyProtection="0"/>
    <xf numFmtId="10" fontId="28" fillId="54" borderId="65" applyNumberFormat="0" applyBorder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43" fontId="6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23" fillId="51" borderId="67" applyNumberFormat="0" applyAlignment="0" applyProtection="0"/>
    <xf numFmtId="0" fontId="32" fillId="38" borderId="67" applyNumberFormat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0" fontId="32" fillId="38" borderId="67" applyNumberFormat="0" applyAlignment="0" applyProtection="0"/>
    <xf numFmtId="0" fontId="32" fillId="62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51" borderId="67" applyNumberFormat="0" applyAlignment="0" applyProtection="0"/>
    <xf numFmtId="0" fontId="39" fillId="0" borderId="63" applyNumberFormat="0" applyFill="0" applyAlignment="0" applyProtection="0"/>
    <xf numFmtId="0" fontId="32" fillId="38" borderId="67" applyNumberFormat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32" fillId="62" borderId="67" applyNumberFormat="0" applyAlignment="0" applyProtection="0"/>
    <xf numFmtId="0" fontId="8" fillId="78" borderId="61" applyNumberFormat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43" fontId="4" fillId="0" borderId="0" applyFont="0" applyFill="0" applyBorder="0" applyAlignment="0" applyProtection="0"/>
    <xf numFmtId="0" fontId="32" fillId="62" borderId="67" applyNumberFormat="0" applyAlignment="0" applyProtection="0"/>
    <xf numFmtId="0" fontId="23" fillId="75" borderId="67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97" fillId="51" borderId="67" applyNumberFormat="0" applyAlignment="0" applyProtection="0"/>
    <xf numFmtId="0" fontId="98" fillId="51" borderId="67" applyNumberFormat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4" fontId="47" fillId="0" borderId="0" applyFont="0" applyFill="0" applyBorder="0" applyAlignment="0" applyProtection="0"/>
    <xf numFmtId="10" fontId="28" fillId="54" borderId="65" applyNumberFormat="0" applyBorder="0" applyAlignment="0" applyProtection="0"/>
    <xf numFmtId="0" fontId="115" fillId="38" borderId="67" applyNumberFormat="0" applyAlignment="0" applyProtection="0"/>
    <xf numFmtId="0" fontId="116" fillId="38" borderId="67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7" fillId="56" borderId="61" applyNumberFormat="0" applyFont="0" applyAlignment="0" applyProtection="0"/>
    <xf numFmtId="0" fontId="123" fillId="51" borderId="62" applyNumberFormat="0" applyAlignment="0" applyProtection="0"/>
    <xf numFmtId="0" fontId="124" fillId="51" borderId="62" applyNumberFormat="0" applyAlignment="0" applyProtection="0"/>
    <xf numFmtId="0" fontId="128" fillId="0" borderId="63" applyNumberFormat="0" applyFill="0" applyAlignment="0" applyProtection="0"/>
    <xf numFmtId="0" fontId="129" fillId="0" borderId="63" applyNumberFormat="0" applyFill="0" applyAlignment="0" applyProtection="0"/>
    <xf numFmtId="0" fontId="23" fillId="51" borderId="67" applyNumberFormat="0" applyAlignment="0" applyProtection="0"/>
    <xf numFmtId="43" fontId="2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9" fillId="0" borderId="0" applyFont="0" applyFill="0" applyBorder="0" applyAlignment="0" applyProtection="0"/>
    <xf numFmtId="0" fontId="32" fillId="38" borderId="67" applyNumberFormat="0" applyAlignment="0" applyProtection="0"/>
    <xf numFmtId="43" fontId="8" fillId="0" borderId="0" applyFont="0" applyFill="0" applyBorder="0" applyAlignment="0" applyProtection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51" borderId="67" applyNumberFormat="0" applyAlignment="0" applyProtection="0"/>
    <xf numFmtId="0" fontId="32" fillId="38" borderId="67" applyNumberFormat="0" applyAlignment="0" applyProtection="0"/>
    <xf numFmtId="0" fontId="39" fillId="0" borderId="63" applyNumberFormat="0" applyFill="0" applyAlignment="0" applyProtection="0"/>
    <xf numFmtId="0" fontId="32" fillId="62" borderId="67" applyNumberFormat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0" fontId="23" fillId="75" borderId="67" applyNumberFormat="0" applyAlignment="0" applyProtection="0"/>
    <xf numFmtId="0" fontId="23" fillId="51" borderId="67" applyNumberFormat="0" applyAlignment="0" applyProtection="0"/>
    <xf numFmtId="0" fontId="39" fillId="0" borderId="63" applyNumberFormat="0" applyFill="0" applyAlignment="0" applyProtection="0"/>
    <xf numFmtId="0" fontId="23" fillId="75" borderId="67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97" fillId="51" borderId="67" applyNumberFormat="0" applyAlignment="0" applyProtection="0"/>
    <xf numFmtId="0" fontId="98" fillId="51" borderId="67" applyNumberFormat="0" applyAlignment="0" applyProtection="0"/>
    <xf numFmtId="43" fontId="6" fillId="0" borderId="0" applyFont="0" applyFill="0" applyBorder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10" fontId="28" fillId="54" borderId="65" applyNumberFormat="0" applyBorder="0" applyAlignment="0" applyProtection="0"/>
    <xf numFmtId="0" fontId="115" fillId="38" borderId="67" applyNumberFormat="0" applyAlignment="0" applyProtection="0"/>
    <xf numFmtId="0" fontId="116" fillId="38" borderId="67" applyNumberFormat="0" applyAlignment="0" applyProtection="0"/>
    <xf numFmtId="0" fontId="7" fillId="56" borderId="61" applyNumberFormat="0" applyFont="0" applyAlignment="0" applyProtection="0"/>
    <xf numFmtId="0" fontId="123" fillId="51" borderId="62" applyNumberFormat="0" applyAlignment="0" applyProtection="0"/>
    <xf numFmtId="0" fontId="124" fillId="51" borderId="62" applyNumberFormat="0" applyAlignment="0" applyProtection="0"/>
    <xf numFmtId="0" fontId="128" fillId="0" borderId="63" applyNumberFormat="0" applyFill="0" applyAlignment="0" applyProtection="0"/>
    <xf numFmtId="0" fontId="129" fillId="0" borderId="63" applyNumberFormat="0" applyFill="0" applyAlignment="0" applyProtection="0"/>
    <xf numFmtId="0" fontId="23" fillId="51" borderId="67" applyNumberFormat="0" applyAlignment="0" applyProtection="0"/>
    <xf numFmtId="0" fontId="32" fillId="38" borderId="67" applyNumberFormat="0" applyAlignment="0" applyProtection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</cellStyleXfs>
  <cellXfs count="182">
    <xf numFmtId="0" fontId="0" fillId="0" borderId="0" xfId="0"/>
    <xf numFmtId="190" fontId="5" fillId="0" borderId="0" xfId="1" applyFill="1" applyBorder="1"/>
    <xf numFmtId="39" fontId="138" fillId="0" borderId="0" xfId="19" applyFont="1" applyAlignment="1">
      <alignment horizontal="center"/>
    </xf>
    <xf numFmtId="39" fontId="138" fillId="0" borderId="0" xfId="0" applyNumberFormat="1" applyFont="1"/>
    <xf numFmtId="49" fontId="138" fillId="0" borderId="0" xfId="19" applyNumberFormat="1" applyFont="1" applyAlignment="1">
      <alignment horizontal="center"/>
    </xf>
    <xf numFmtId="39" fontId="138" fillId="0" borderId="0" xfId="19" applyFont="1"/>
    <xf numFmtId="49" fontId="138" fillId="0" borderId="0" xfId="19" applyNumberFormat="1" applyFont="1"/>
    <xf numFmtId="39" fontId="138" fillId="0" borderId="0" xfId="19" applyFont="1" applyAlignment="1">
      <alignment horizontal="right"/>
    </xf>
    <xf numFmtId="49" fontId="138" fillId="0" borderId="0" xfId="19" applyNumberFormat="1" applyFont="1" applyAlignment="1">
      <alignment horizontal="center" wrapText="1"/>
    </xf>
    <xf numFmtId="39" fontId="138" fillId="0" borderId="0" xfId="19" applyFont="1" applyAlignment="1">
      <alignment horizontal="left"/>
    </xf>
    <xf numFmtId="193" fontId="138" fillId="0" borderId="0" xfId="19" applyNumberFormat="1" applyFont="1"/>
    <xf numFmtId="193" fontId="138" fillId="0" borderId="0" xfId="19" applyNumberFormat="1" applyFont="1" applyAlignment="1">
      <alignment horizontal="center"/>
    </xf>
    <xf numFmtId="193" fontId="138" fillId="0" borderId="37" xfId="19" applyNumberFormat="1" applyFont="1" applyBorder="1"/>
    <xf numFmtId="193" fontId="138" fillId="0" borderId="39" xfId="19" applyNumberFormat="1" applyFont="1" applyBorder="1"/>
    <xf numFmtId="49" fontId="138" fillId="0" borderId="0" xfId="0" applyNumberFormat="1" applyFont="1"/>
    <xf numFmtId="39" fontId="16" fillId="0" borderId="0" xfId="19" applyFont="1" applyAlignment="1">
      <alignment horizontal="centerContinuous"/>
    </xf>
    <xf numFmtId="49" fontId="16" fillId="0" borderId="0" xfId="19" applyNumberFormat="1" applyFont="1" applyAlignment="1">
      <alignment horizontal="centerContinuous"/>
    </xf>
    <xf numFmtId="39" fontId="16" fillId="0" borderId="0" xfId="19" applyFont="1"/>
    <xf numFmtId="39" fontId="16" fillId="0" borderId="0" xfId="0" applyNumberFormat="1" applyFont="1"/>
    <xf numFmtId="39" fontId="16" fillId="0" borderId="0" xfId="19" quotePrefix="1" applyFont="1" applyAlignment="1">
      <alignment horizontal="centerContinuous"/>
    </xf>
    <xf numFmtId="39" fontId="16" fillId="0" borderId="0" xfId="19" applyFont="1" applyAlignment="1">
      <alignment horizontal="center"/>
    </xf>
    <xf numFmtId="49" fontId="16" fillId="0" borderId="0" xfId="19" applyNumberFormat="1" applyFont="1" applyAlignment="1">
      <alignment horizontal="center"/>
    </xf>
    <xf numFmtId="192" fontId="16" fillId="0" borderId="0" xfId="65" applyNumberFormat="1" applyFont="1" applyAlignment="1">
      <alignment horizontal="center"/>
    </xf>
    <xf numFmtId="40" fontId="138" fillId="0" borderId="0" xfId="19" applyNumberFormat="1" applyFont="1"/>
    <xf numFmtId="40" fontId="16" fillId="0" borderId="0" xfId="19" applyNumberFormat="1" applyFont="1"/>
    <xf numFmtId="49" fontId="16" fillId="0" borderId="0" xfId="19" applyNumberFormat="1" applyFont="1"/>
    <xf numFmtId="192" fontId="16" fillId="0" borderId="0" xfId="19" applyNumberFormat="1" applyFont="1" applyAlignment="1">
      <alignment horizontal="center"/>
    </xf>
    <xf numFmtId="40" fontId="16" fillId="0" borderId="0" xfId="0" applyNumberFormat="1" applyFont="1"/>
    <xf numFmtId="40" fontId="138" fillId="0" borderId="0" xfId="19" applyNumberFormat="1" applyFont="1" applyAlignment="1">
      <alignment horizontal="left" indent="2"/>
    </xf>
    <xf numFmtId="40" fontId="138" fillId="0" borderId="0" xfId="0" applyNumberFormat="1" applyFont="1"/>
    <xf numFmtId="40" fontId="137" fillId="0" borderId="0" xfId="0" applyNumberFormat="1" applyFont="1"/>
    <xf numFmtId="49" fontId="15" fillId="0" borderId="0" xfId="19" quotePrefix="1" applyNumberFormat="1" applyFont="1" applyAlignment="1">
      <alignment horizontal="center"/>
    </xf>
    <xf numFmtId="39" fontId="138" fillId="0" borderId="0" xfId="22" applyNumberFormat="1" applyFont="1"/>
    <xf numFmtId="0" fontId="15" fillId="0" borderId="0" xfId="0" applyFont="1"/>
    <xf numFmtId="39" fontId="15" fillId="0" borderId="0" xfId="22" applyNumberFormat="1" applyFont="1"/>
    <xf numFmtId="39" fontId="16" fillId="0" borderId="0" xfId="65" applyFont="1"/>
    <xf numFmtId="39" fontId="16" fillId="0" borderId="0" xfId="11" applyNumberFormat="1" applyFont="1"/>
    <xf numFmtId="39" fontId="138" fillId="0" borderId="0" xfId="11" applyNumberFormat="1" applyFont="1"/>
    <xf numFmtId="40" fontId="15" fillId="0" borderId="0" xfId="19" applyNumberFormat="1" applyFont="1" applyAlignment="1">
      <alignment horizontal="left" indent="2"/>
    </xf>
    <xf numFmtId="40" fontId="15" fillId="0" borderId="0" xfId="19" applyNumberFormat="1" applyFont="1" applyAlignment="1">
      <alignment horizontal="left"/>
    </xf>
    <xf numFmtId="39" fontId="139" fillId="0" borderId="0" xfId="65" applyFont="1"/>
    <xf numFmtId="40" fontId="138" fillId="0" borderId="0" xfId="19" applyNumberFormat="1" applyFont="1" applyAlignment="1">
      <alignment horizontal="left"/>
    </xf>
    <xf numFmtId="39" fontId="138" fillId="0" borderId="0" xfId="65" applyFont="1" applyAlignment="1">
      <alignment horizontal="left" indent="2"/>
    </xf>
    <xf numFmtId="40" fontId="16" fillId="0" borderId="0" xfId="19" applyNumberFormat="1" applyFont="1" applyAlignment="1">
      <alignment horizontal="left"/>
    </xf>
    <xf numFmtId="192" fontId="16" fillId="0" borderId="0" xfId="19" applyNumberFormat="1" applyFont="1"/>
    <xf numFmtId="49" fontId="16" fillId="0" borderId="0" xfId="0" applyNumberFormat="1" applyFont="1"/>
    <xf numFmtId="39" fontId="15" fillId="0" borderId="0" xfId="19" applyFont="1" applyAlignment="1">
      <alignment horizontal="center"/>
    </xf>
    <xf numFmtId="39" fontId="15" fillId="0" borderId="0" xfId="19" applyFont="1"/>
    <xf numFmtId="39" fontId="15" fillId="0" borderId="0" xfId="0" applyNumberFormat="1" applyFont="1"/>
    <xf numFmtId="192" fontId="15" fillId="0" borderId="0" xfId="10" applyNumberFormat="1" applyFont="1"/>
    <xf numFmtId="192" fontId="16" fillId="0" borderId="0" xfId="65" applyNumberFormat="1" applyFont="1" applyAlignment="1">
      <alignment horizontal="left"/>
    </xf>
    <xf numFmtId="39" fontId="15" fillId="0" borderId="0" xfId="19" applyFont="1" applyAlignment="1">
      <alignment horizontal="left"/>
    </xf>
    <xf numFmtId="193" fontId="15" fillId="0" borderId="0" xfId="24" applyNumberFormat="1" applyFont="1" applyFill="1"/>
    <xf numFmtId="39" fontId="16" fillId="0" borderId="0" xfId="19" applyFont="1" applyAlignment="1">
      <alignment horizontal="left"/>
    </xf>
    <xf numFmtId="39" fontId="15" fillId="0" borderId="0" xfId="65" applyFont="1" applyAlignment="1">
      <alignment horizontal="left"/>
    </xf>
    <xf numFmtId="192" fontId="15" fillId="0" borderId="0" xfId="65" applyNumberFormat="1" applyFont="1" applyAlignment="1">
      <alignment horizontal="left"/>
    </xf>
    <xf numFmtId="39" fontId="15" fillId="0" borderId="0" xfId="3132" applyNumberFormat="1" applyFont="1"/>
    <xf numFmtId="39" fontId="15" fillId="0" borderId="0" xfId="65" applyFont="1"/>
    <xf numFmtId="39" fontId="138" fillId="0" borderId="0" xfId="65" applyFont="1"/>
    <xf numFmtId="49" fontId="16" fillId="0" borderId="0" xfId="65" applyNumberFormat="1" applyFont="1" applyAlignment="1">
      <alignment horizontal="center"/>
    </xf>
    <xf numFmtId="0" fontId="16" fillId="0" borderId="0" xfId="65" quotePrefix="1" applyNumberFormat="1" applyFont="1" applyAlignment="1">
      <alignment horizontal="center"/>
    </xf>
    <xf numFmtId="49" fontId="15" fillId="0" borderId="0" xfId="0" applyNumberFormat="1" applyFont="1" applyAlignment="1">
      <alignment horizontal="center" vertical="center"/>
    </xf>
    <xf numFmtId="193" fontId="16" fillId="0" borderId="0" xfId="19" applyNumberFormat="1" applyFont="1"/>
    <xf numFmtId="193" fontId="16" fillId="0" borderId="2" xfId="19" applyNumberFormat="1" applyFont="1" applyBorder="1"/>
    <xf numFmtId="193" fontId="15" fillId="0" borderId="0" xfId="19" applyNumberFormat="1" applyFont="1"/>
    <xf numFmtId="193" fontId="16" fillId="0" borderId="39" xfId="19" applyNumberFormat="1" applyFont="1" applyBorder="1"/>
    <xf numFmtId="193" fontId="16" fillId="0" borderId="0" xfId="65" applyNumberFormat="1" applyFont="1"/>
    <xf numFmtId="193" fontId="16" fillId="0" borderId="3" xfId="19" applyNumberFormat="1" applyFont="1" applyBorder="1"/>
    <xf numFmtId="193" fontId="15" fillId="0" borderId="0" xfId="11" applyNumberFormat="1" applyFont="1"/>
    <xf numFmtId="190" fontId="138" fillId="0" borderId="3" xfId="65" applyNumberFormat="1" applyFont="1" applyBorder="1"/>
    <xf numFmtId="195" fontId="16" fillId="0" borderId="0" xfId="19" applyNumberFormat="1" applyFont="1"/>
    <xf numFmtId="39" fontId="16" fillId="0" borderId="0" xfId="0" applyNumberFormat="1" applyFont="1" applyAlignment="1">
      <alignment horizontal="center"/>
    </xf>
    <xf numFmtId="39" fontId="15" fillId="0" borderId="0" xfId="0" applyNumberFormat="1" applyFont="1" applyAlignment="1">
      <alignment horizontal="right"/>
    </xf>
    <xf numFmtId="192" fontId="15" fillId="0" borderId="0" xfId="65" applyNumberFormat="1" applyFont="1" applyAlignment="1">
      <alignment horizontal="center"/>
    </xf>
    <xf numFmtId="39" fontId="15" fillId="0" borderId="36" xfId="19" applyFont="1" applyBorder="1"/>
    <xf numFmtId="39" fontId="15" fillId="0" borderId="36" xfId="19" applyFont="1" applyBorder="1" applyAlignment="1">
      <alignment horizontal="center"/>
    </xf>
    <xf numFmtId="192" fontId="15" fillId="0" borderId="2" xfId="65" applyNumberFormat="1" applyFont="1" applyBorder="1" applyAlignment="1">
      <alignment horizontal="center"/>
    </xf>
    <xf numFmtId="39" fontId="15" fillId="0" borderId="2" xfId="19" applyFont="1" applyBorder="1" applyAlignment="1">
      <alignment horizontal="center"/>
    </xf>
    <xf numFmtId="39" fontId="15" fillId="0" borderId="0" xfId="19" applyFont="1" applyAlignment="1">
      <alignment horizontal="right"/>
    </xf>
    <xf numFmtId="39" fontId="15" fillId="0" borderId="36" xfId="0" applyNumberFormat="1" applyFont="1" applyBorder="1" applyAlignment="1">
      <alignment horizontal="center" vertical="center"/>
    </xf>
    <xf numFmtId="39" fontId="15" fillId="0" borderId="0" xfId="0" applyNumberFormat="1" applyFont="1" applyAlignment="1">
      <alignment horizontal="center"/>
    </xf>
    <xf numFmtId="39" fontId="15" fillId="0" borderId="0" xfId="0" applyNumberFormat="1" applyFont="1" applyAlignment="1">
      <alignment horizontal="center" vertical="center"/>
    </xf>
    <xf numFmtId="39" fontId="15" fillId="0" borderId="2" xfId="0" applyNumberFormat="1" applyFont="1" applyBorder="1" applyAlignment="1">
      <alignment horizontal="center"/>
    </xf>
    <xf numFmtId="39" fontId="15" fillId="0" borderId="2" xfId="0" applyNumberFormat="1" applyFont="1" applyBorder="1" applyAlignment="1">
      <alignment horizontal="center" vertical="center"/>
    </xf>
    <xf numFmtId="39" fontId="15" fillId="0" borderId="2" xfId="0" applyNumberFormat="1" applyFont="1" applyBorder="1" applyAlignment="1">
      <alignment horizontal="center" vertical="center" wrapText="1"/>
    </xf>
    <xf numFmtId="39" fontId="15" fillId="0" borderId="0" xfId="19" quotePrefix="1" applyFont="1" applyAlignment="1">
      <alignment horizontal="center"/>
    </xf>
    <xf numFmtId="0" fontId="15" fillId="0" borderId="0" xfId="19" quotePrefix="1" applyNumberFormat="1" applyFont="1" applyAlignment="1">
      <alignment horizontal="center"/>
    </xf>
    <xf numFmtId="0" fontId="15" fillId="0" borderId="0" xfId="19" applyNumberFormat="1" applyFont="1" applyAlignment="1">
      <alignment horizontal="center"/>
    </xf>
    <xf numFmtId="39" fontId="140" fillId="0" borderId="0" xfId="0" applyNumberFormat="1" applyFont="1"/>
    <xf numFmtId="39" fontId="15" fillId="0" borderId="0" xfId="0" applyNumberFormat="1" applyFont="1" applyAlignment="1">
      <alignment horizontal="left"/>
    </xf>
    <xf numFmtId="193" fontId="15" fillId="0" borderId="2" xfId="19" applyNumberFormat="1" applyFont="1" applyBorder="1"/>
    <xf numFmtId="39" fontId="15" fillId="0" borderId="0" xfId="19" applyFont="1" applyAlignment="1">
      <alignment horizontal="left" indent="13"/>
    </xf>
    <xf numFmtId="39" fontId="15" fillId="0" borderId="0" xfId="19" applyFont="1" applyAlignment="1">
      <alignment horizontal="left" indent="5"/>
    </xf>
    <xf numFmtId="193" fontId="15" fillId="0" borderId="37" xfId="19" applyNumberFormat="1" applyFont="1" applyBorder="1"/>
    <xf numFmtId="193" fontId="15" fillId="0" borderId="0" xfId="1" applyNumberFormat="1" applyFont="1"/>
    <xf numFmtId="190" fontId="15" fillId="0" borderId="0" xfId="1" applyFont="1"/>
    <xf numFmtId="49" fontId="15" fillId="0" borderId="0" xfId="19" applyNumberFormat="1" applyFont="1" applyAlignment="1">
      <alignment horizontal="right"/>
    </xf>
    <xf numFmtId="4" fontId="15" fillId="0" borderId="0" xfId="0" applyNumberFormat="1" applyFont="1"/>
    <xf numFmtId="49" fontId="15" fillId="0" borderId="0" xfId="19" applyNumberFormat="1" applyFont="1" applyAlignment="1">
      <alignment horizontal="center"/>
    </xf>
    <xf numFmtId="193" fontId="15" fillId="0" borderId="0" xfId="19" applyNumberFormat="1" applyFont="1" applyAlignment="1">
      <alignment horizontal="center"/>
    </xf>
    <xf numFmtId="193" fontId="15" fillId="0" borderId="38" xfId="19" applyNumberFormat="1" applyFont="1" applyBorder="1"/>
    <xf numFmtId="193" fontId="15" fillId="0" borderId="1" xfId="19" applyNumberFormat="1" applyFont="1" applyBorder="1"/>
    <xf numFmtId="49" fontId="15" fillId="0" borderId="0" xfId="19" applyNumberFormat="1" applyFont="1"/>
    <xf numFmtId="49" fontId="15" fillId="0" borderId="0" xfId="19" applyNumberFormat="1" applyFont="1" applyAlignment="1">
      <alignment horizontal="center" wrapText="1"/>
    </xf>
    <xf numFmtId="49" fontId="15" fillId="0" borderId="0" xfId="0" applyNumberFormat="1" applyFont="1"/>
    <xf numFmtId="15" fontId="15" fillId="0" borderId="0" xfId="0" quotePrefix="1" applyNumberFormat="1" applyFont="1" applyAlignment="1">
      <alignment horizontal="center" vertical="center"/>
    </xf>
    <xf numFmtId="49" fontId="15" fillId="0" borderId="0" xfId="0" quotePrefix="1" applyNumberFormat="1" applyFont="1" applyAlignment="1">
      <alignment horizontal="center" vertical="center"/>
    </xf>
    <xf numFmtId="49" fontId="15" fillId="0" borderId="0" xfId="65" applyNumberFormat="1" applyFont="1" applyAlignment="1">
      <alignment horizontal="center"/>
    </xf>
    <xf numFmtId="49" fontId="15" fillId="0" borderId="0" xfId="65" quotePrefix="1" applyNumberFormat="1" applyFont="1" applyAlignment="1">
      <alignment horizontal="center"/>
    </xf>
    <xf numFmtId="193" fontId="15" fillId="0" borderId="0" xfId="19" applyNumberFormat="1" applyFont="1" applyAlignment="1">
      <alignment horizontal="left"/>
    </xf>
    <xf numFmtId="193" fontId="15" fillId="0" borderId="4" xfId="19" applyNumberFormat="1" applyFont="1" applyBorder="1"/>
    <xf numFmtId="193" fontId="15" fillId="0" borderId="36" xfId="19" applyNumberFormat="1" applyFont="1" applyBorder="1"/>
    <xf numFmtId="190" fontId="15" fillId="0" borderId="0" xfId="1" applyFont="1" applyFill="1"/>
    <xf numFmtId="193" fontId="15" fillId="0" borderId="0" xfId="19" quotePrefix="1" applyNumberFormat="1" applyFont="1" applyAlignment="1">
      <alignment horizontal="center"/>
    </xf>
    <xf numFmtId="193" fontId="15" fillId="0" borderId="0" xfId="0" applyNumberFormat="1" applyFont="1"/>
    <xf numFmtId="193" fontId="15" fillId="0" borderId="0" xfId="19" applyNumberFormat="1" applyFont="1" applyAlignment="1">
      <alignment horizontal="right"/>
    </xf>
    <xf numFmtId="40" fontId="15" fillId="0" borderId="0" xfId="0" applyNumberFormat="1" applyFont="1" applyAlignment="1">
      <alignment horizontal="left" indent="2"/>
    </xf>
    <xf numFmtId="39" fontId="15" fillId="0" borderId="0" xfId="11" applyNumberFormat="1" applyFont="1"/>
    <xf numFmtId="39" fontId="15" fillId="0" borderId="0" xfId="19" applyFont="1" applyAlignment="1">
      <alignment horizontal="left" wrapText="1" indent="1"/>
    </xf>
    <xf numFmtId="49" fontId="15" fillId="0" borderId="0" xfId="19" applyNumberFormat="1" applyFont="1" applyAlignment="1">
      <alignment vertical="top"/>
    </xf>
    <xf numFmtId="39" fontId="15" fillId="0" borderId="0" xfId="11" applyNumberFormat="1" applyFont="1" applyAlignment="1">
      <alignment horizontal="left" wrapText="1" indent="1"/>
    </xf>
    <xf numFmtId="39" fontId="15" fillId="0" borderId="0" xfId="11" applyNumberFormat="1" applyFont="1" applyAlignment="1">
      <alignment horizontal="center"/>
    </xf>
    <xf numFmtId="193" fontId="16" fillId="0" borderId="0" xfId="24" applyNumberFormat="1" applyFont="1" applyFill="1" applyBorder="1"/>
    <xf numFmtId="193" fontId="16" fillId="0" borderId="0" xfId="24" applyNumberFormat="1" applyFont="1"/>
    <xf numFmtId="193" fontId="142" fillId="0" borderId="0" xfId="19" applyNumberFormat="1" applyFont="1"/>
    <xf numFmtId="4" fontId="5" fillId="0" borderId="0" xfId="1" applyNumberFormat="1"/>
    <xf numFmtId="190" fontId="5" fillId="0" borderId="0" xfId="1"/>
    <xf numFmtId="39" fontId="142" fillId="0" borderId="0" xfId="19" applyFont="1"/>
    <xf numFmtId="193" fontId="143" fillId="0" borderId="0" xfId="19" quotePrefix="1" applyNumberFormat="1" applyFont="1" applyAlignment="1">
      <alignment horizontal="center"/>
    </xf>
    <xf numFmtId="193" fontId="15" fillId="0" borderId="0" xfId="24" applyNumberFormat="1" applyFont="1" applyFill="1" applyBorder="1"/>
    <xf numFmtId="193" fontId="15" fillId="0" borderId="68" xfId="19" applyNumberFormat="1" applyFont="1" applyBorder="1"/>
    <xf numFmtId="193" fontId="15" fillId="0" borderId="69" xfId="19" applyNumberFormat="1" applyFont="1" applyBorder="1"/>
    <xf numFmtId="49" fontId="16" fillId="0" borderId="36" xfId="65" applyNumberFormat="1" applyFont="1" applyBorder="1" applyAlignment="1">
      <alignment horizontal="center"/>
    </xf>
    <xf numFmtId="0" fontId="16" fillId="0" borderId="36" xfId="65" quotePrefix="1" applyNumberFormat="1" applyFont="1" applyBorder="1" applyAlignment="1">
      <alignment horizontal="center"/>
    </xf>
    <xf numFmtId="193" fontId="15" fillId="0" borderId="3" xfId="19" applyNumberFormat="1" applyFont="1" applyBorder="1"/>
    <xf numFmtId="193" fontId="138" fillId="0" borderId="2" xfId="19" applyNumberFormat="1" applyFont="1" applyBorder="1"/>
    <xf numFmtId="193" fontId="15" fillId="0" borderId="70" xfId="19" applyNumberFormat="1" applyFont="1" applyBorder="1"/>
    <xf numFmtId="193" fontId="15" fillId="0" borderId="0" xfId="1173" applyNumberFormat="1" applyFont="1" applyFill="1" applyAlignment="1">
      <alignment horizontal="right"/>
    </xf>
    <xf numFmtId="193" fontId="15" fillId="0" borderId="48" xfId="0" applyNumberFormat="1" applyFont="1" applyBorder="1"/>
    <xf numFmtId="193" fontId="15" fillId="0" borderId="49" xfId="0" applyNumberFormat="1" applyFont="1" applyBorder="1"/>
    <xf numFmtId="218" fontId="15" fillId="0" borderId="0" xfId="1" applyNumberFormat="1" applyFont="1" applyFill="1"/>
    <xf numFmtId="205" fontId="15" fillId="0" borderId="0" xfId="1" applyNumberFormat="1" applyFont="1"/>
    <xf numFmtId="192" fontId="15" fillId="0" borderId="0" xfId="19" applyNumberFormat="1" applyFont="1"/>
    <xf numFmtId="39" fontId="142" fillId="0" borderId="0" xfId="19" applyFont="1" applyAlignment="1">
      <alignment horizontal="left"/>
    </xf>
    <xf numFmtId="0" fontId="15" fillId="0" borderId="0" xfId="11" applyFont="1" applyAlignment="1">
      <alignment horizontal="center"/>
    </xf>
    <xf numFmtId="39" fontId="143" fillId="0" borderId="0" xfId="19" applyFont="1"/>
    <xf numFmtId="39" fontId="15" fillId="0" borderId="0" xfId="65" applyFont="1" applyAlignment="1">
      <alignment horizontal="left" indent="2"/>
    </xf>
    <xf numFmtId="40" fontId="15" fillId="0" borderId="0" xfId="0" applyNumberFormat="1" applyFont="1" applyAlignment="1">
      <alignment horizontal="left" indent="1"/>
    </xf>
    <xf numFmtId="192" fontId="15" fillId="0" borderId="0" xfId="10" applyNumberFormat="1" applyFont="1" applyAlignment="1">
      <alignment horizontal="left" indent="1"/>
    </xf>
    <xf numFmtId="192" fontId="15" fillId="0" borderId="0" xfId="10" applyNumberFormat="1" applyFont="1" applyAlignment="1">
      <alignment horizontal="left" indent="2"/>
    </xf>
    <xf numFmtId="39" fontId="142" fillId="0" borderId="0" xfId="0" applyNumberFormat="1" applyFont="1"/>
    <xf numFmtId="40" fontId="142" fillId="0" borderId="0" xfId="0" applyNumberFormat="1" applyFont="1"/>
    <xf numFmtId="40" fontId="142" fillId="0" borderId="0" xfId="19" applyNumberFormat="1" applyFont="1"/>
    <xf numFmtId="40" fontId="142" fillId="0" borderId="0" xfId="19" applyNumberFormat="1" applyFont="1" applyAlignment="1">
      <alignment horizontal="left"/>
    </xf>
    <xf numFmtId="39" fontId="142" fillId="0" borderId="0" xfId="65" applyFont="1"/>
    <xf numFmtId="192" fontId="139" fillId="0" borderId="0" xfId="65" applyNumberFormat="1" applyFont="1" applyAlignment="1">
      <alignment horizontal="left" indent="2"/>
    </xf>
    <xf numFmtId="192" fontId="16" fillId="0" borderId="0" xfId="65" applyNumberFormat="1" applyFont="1" applyAlignment="1">
      <alignment horizontal="left" indent="2"/>
    </xf>
    <xf numFmtId="192" fontId="142" fillId="0" borderId="0" xfId="65" applyNumberFormat="1" applyFont="1" applyAlignment="1">
      <alignment horizontal="left" indent="2"/>
    </xf>
    <xf numFmtId="39" fontId="142" fillId="0" borderId="0" xfId="19" applyFont="1" applyAlignment="1">
      <alignment horizontal="left" indent="1"/>
    </xf>
    <xf numFmtId="39" fontId="142" fillId="0" borderId="0" xfId="19" applyFont="1" applyAlignment="1">
      <alignment horizontal="left" indent="2"/>
    </xf>
    <xf numFmtId="39" fontId="16" fillId="0" borderId="0" xfId="19" applyFont="1" applyAlignment="1">
      <alignment horizontal="left" indent="2"/>
    </xf>
    <xf numFmtId="39" fontId="15" fillId="0" borderId="0" xfId="19" applyFont="1" applyAlignment="1">
      <alignment horizontal="left" indent="4"/>
    </xf>
    <xf numFmtId="39" fontId="15" fillId="0" borderId="0" xfId="19" applyFont="1" applyAlignment="1">
      <alignment horizontal="left" indent="1"/>
    </xf>
    <xf numFmtId="219" fontId="15" fillId="0" borderId="0" xfId="19" applyNumberFormat="1" applyFont="1" applyAlignment="1">
      <alignment horizontal="left" indent="4"/>
    </xf>
    <xf numFmtId="219" fontId="142" fillId="0" borderId="0" xfId="19" applyNumberFormat="1" applyFont="1" applyAlignment="1">
      <alignment horizontal="left" indent="4"/>
    </xf>
    <xf numFmtId="0" fontId="16" fillId="0" borderId="0" xfId="65" applyNumberFormat="1" applyFont="1" applyAlignment="1">
      <alignment horizontal="center"/>
    </xf>
    <xf numFmtId="39" fontId="15" fillId="0" borderId="4" xfId="19" applyFont="1" applyBorder="1"/>
    <xf numFmtId="193" fontId="15" fillId="0" borderId="0" xfId="11" applyNumberFormat="1" applyFont="1" applyAlignment="1">
      <alignment horizontal="right"/>
    </xf>
    <xf numFmtId="192" fontId="15" fillId="0" borderId="0" xfId="1616" applyNumberFormat="1" applyFont="1" applyAlignment="1">
      <alignment horizontal="left" indent="4"/>
    </xf>
    <xf numFmtId="39" fontId="15" fillId="0" borderId="0" xfId="11" applyNumberFormat="1" applyFont="1" applyAlignment="1">
      <alignment horizontal="right"/>
    </xf>
    <xf numFmtId="193" fontId="142" fillId="0" borderId="0" xfId="19" applyNumberFormat="1" applyFont="1" applyAlignment="1">
      <alignment horizontal="right"/>
    </xf>
    <xf numFmtId="39" fontId="15" fillId="0" borderId="0" xfId="19" applyFont="1" applyAlignment="1">
      <alignment horizontal="center"/>
    </xf>
    <xf numFmtId="49" fontId="15" fillId="0" borderId="2" xfId="19" applyNumberFormat="1" applyFont="1" applyBorder="1" applyAlignment="1">
      <alignment horizontal="center"/>
    </xf>
    <xf numFmtId="39" fontId="15" fillId="0" borderId="0" xfId="19" quotePrefix="1" applyFont="1" applyAlignment="1">
      <alignment horizontal="center"/>
    </xf>
    <xf numFmtId="49" fontId="138" fillId="0" borderId="2" xfId="19" applyNumberFormat="1" applyFont="1" applyBorder="1" applyAlignment="1">
      <alignment horizontal="center"/>
    </xf>
    <xf numFmtId="39" fontId="138" fillId="0" borderId="0" xfId="65" quotePrefix="1" applyFont="1" applyAlignment="1">
      <alignment horizontal="center"/>
    </xf>
    <xf numFmtId="39" fontId="15" fillId="0" borderId="0" xfId="65" quotePrefix="1" applyFont="1" applyAlignment="1">
      <alignment horizontal="center"/>
    </xf>
    <xf numFmtId="39" fontId="15" fillId="0" borderId="66" xfId="0" applyNumberFormat="1" applyFont="1" applyBorder="1" applyAlignment="1">
      <alignment horizontal="center" vertical="center"/>
    </xf>
    <xf numFmtId="39" fontId="15" fillId="0" borderId="2" xfId="19" applyFont="1" applyBorder="1" applyAlignment="1">
      <alignment horizontal="center"/>
    </xf>
    <xf numFmtId="49" fontId="15" fillId="0" borderId="2" xfId="19" applyNumberFormat="1" applyFont="1" applyBorder="1" applyAlignment="1">
      <alignment horizontal="center" vertical="top"/>
    </xf>
    <xf numFmtId="39" fontId="15" fillId="0" borderId="0" xfId="11" applyNumberFormat="1" applyFont="1" applyAlignment="1">
      <alignment horizontal="center"/>
    </xf>
    <xf numFmtId="39" fontId="15" fillId="0" borderId="0" xfId="11" quotePrefix="1" applyNumberFormat="1" applyFont="1" applyAlignment="1">
      <alignment horizontal="center"/>
    </xf>
  </cellXfs>
  <cellStyles count="10604">
    <cellStyle name="20% - Accent1 10" xfId="80" xr:uid="{00000000-0005-0000-0000-000000000000}"/>
    <cellStyle name="20% - Accent1 11" xfId="81" xr:uid="{00000000-0005-0000-0000-000001000000}"/>
    <cellStyle name="20% - Accent1 12" xfId="82" xr:uid="{00000000-0005-0000-0000-000002000000}"/>
    <cellStyle name="20% - Accent1 13" xfId="83" xr:uid="{00000000-0005-0000-0000-000003000000}"/>
    <cellStyle name="20% - Accent1 14" xfId="84" xr:uid="{00000000-0005-0000-0000-000004000000}"/>
    <cellStyle name="20% - Accent1 15" xfId="85" xr:uid="{00000000-0005-0000-0000-000005000000}"/>
    <cellStyle name="20% - Accent1 16" xfId="86" xr:uid="{00000000-0005-0000-0000-000006000000}"/>
    <cellStyle name="20% - Accent1 17" xfId="87" xr:uid="{00000000-0005-0000-0000-000007000000}"/>
    <cellStyle name="20% - Accent1 18" xfId="88" xr:uid="{00000000-0005-0000-0000-000008000000}"/>
    <cellStyle name="20% - Accent1 19" xfId="89" xr:uid="{00000000-0005-0000-0000-000009000000}"/>
    <cellStyle name="20% - Accent1 2" xfId="90" xr:uid="{00000000-0005-0000-0000-00000A000000}"/>
    <cellStyle name="20% - Accent1 2 2" xfId="2908" xr:uid="{00000000-0005-0000-0000-00000B000000}"/>
    <cellStyle name="20% - Accent1 20" xfId="91" xr:uid="{00000000-0005-0000-0000-00000C000000}"/>
    <cellStyle name="20% - Accent1 21" xfId="92" xr:uid="{00000000-0005-0000-0000-00000D000000}"/>
    <cellStyle name="20% - Accent1 22" xfId="93" xr:uid="{00000000-0005-0000-0000-00000E000000}"/>
    <cellStyle name="20% - Accent1 23" xfId="94" xr:uid="{00000000-0005-0000-0000-00000F000000}"/>
    <cellStyle name="20% - Accent1 24" xfId="95" xr:uid="{00000000-0005-0000-0000-000010000000}"/>
    <cellStyle name="20% - Accent1 25" xfId="96" xr:uid="{00000000-0005-0000-0000-000011000000}"/>
    <cellStyle name="20% - Accent1 26" xfId="97" xr:uid="{00000000-0005-0000-0000-000012000000}"/>
    <cellStyle name="20% - Accent1 27" xfId="98" xr:uid="{00000000-0005-0000-0000-000013000000}"/>
    <cellStyle name="20% - Accent1 28" xfId="99" xr:uid="{00000000-0005-0000-0000-000014000000}"/>
    <cellStyle name="20% - Accent1 29" xfId="100" xr:uid="{00000000-0005-0000-0000-000015000000}"/>
    <cellStyle name="20% - Accent1 3" xfId="101" xr:uid="{00000000-0005-0000-0000-000016000000}"/>
    <cellStyle name="20% - Accent1 3 2" xfId="2909" xr:uid="{00000000-0005-0000-0000-000017000000}"/>
    <cellStyle name="20% - Accent1 30" xfId="102" xr:uid="{00000000-0005-0000-0000-000018000000}"/>
    <cellStyle name="20% - Accent1 31" xfId="103" xr:uid="{00000000-0005-0000-0000-000019000000}"/>
    <cellStyle name="20% - Accent1 32" xfId="104" xr:uid="{00000000-0005-0000-0000-00001A000000}"/>
    <cellStyle name="20% - Accent1 33" xfId="105" xr:uid="{00000000-0005-0000-0000-00001B000000}"/>
    <cellStyle name="20% - Accent1 34" xfId="106" xr:uid="{00000000-0005-0000-0000-00001C000000}"/>
    <cellStyle name="20% - Accent1 35" xfId="107" xr:uid="{00000000-0005-0000-0000-00001D000000}"/>
    <cellStyle name="20% - Accent1 36" xfId="108" xr:uid="{00000000-0005-0000-0000-00001E000000}"/>
    <cellStyle name="20% - Accent1 37" xfId="109" xr:uid="{00000000-0005-0000-0000-00001F000000}"/>
    <cellStyle name="20% - Accent1 38" xfId="110" xr:uid="{00000000-0005-0000-0000-000020000000}"/>
    <cellStyle name="20% - Accent1 39" xfId="111" xr:uid="{00000000-0005-0000-0000-000021000000}"/>
    <cellStyle name="20% - Accent1 4" xfId="112" xr:uid="{00000000-0005-0000-0000-000022000000}"/>
    <cellStyle name="20% - Accent1 40" xfId="113" xr:uid="{00000000-0005-0000-0000-000023000000}"/>
    <cellStyle name="20% - Accent1 40 2" xfId="114" xr:uid="{00000000-0005-0000-0000-000024000000}"/>
    <cellStyle name="20% - Accent1 40 2 2" xfId="4153" xr:uid="{A1044C9D-94E7-4E9A-AD92-B87955AF8F3F}"/>
    <cellStyle name="20% - Accent1 40 2 2 2" xfId="6902" xr:uid="{81EE1154-2C14-437A-A7FF-1645AB9CE11C}"/>
    <cellStyle name="20% - Accent1 40 2 2 3" xfId="9625" xr:uid="{83041CD8-35E7-44F4-9CED-C0627C96A9F3}"/>
    <cellStyle name="20% - Accent1 40 2 3" xfId="3473" xr:uid="{1006BD8E-6713-4837-9A65-3D00C66B0FCE}"/>
    <cellStyle name="20% - Accent1 40 2 3 2" xfId="6229" xr:uid="{44BB1BC9-9411-48D6-9F8D-386D87B4D405}"/>
    <cellStyle name="20% - Accent1 40 2 3 3" xfId="8950" xr:uid="{4A927B46-51FC-4778-99B3-CE08CA0DB1FC}"/>
    <cellStyle name="20% - Accent1 40 2 4" xfId="5174" xr:uid="{C70EBA4F-4949-4D01-9B11-92FAE56AB901}"/>
    <cellStyle name="20% - Accent1 40 2 5" xfId="8325" xr:uid="{AC3A8197-432B-4B57-9620-6C3E4E5EE91D}"/>
    <cellStyle name="20% - Accent1 41" xfId="26" xr:uid="{00000000-0005-0000-0000-000025000000}"/>
    <cellStyle name="20% - Accent1 5" xfId="115" xr:uid="{00000000-0005-0000-0000-000026000000}"/>
    <cellStyle name="20% - Accent1 6" xfId="116" xr:uid="{00000000-0005-0000-0000-000027000000}"/>
    <cellStyle name="20% - Accent1 7" xfId="117" xr:uid="{00000000-0005-0000-0000-000028000000}"/>
    <cellStyle name="20% - Accent1 8" xfId="118" xr:uid="{00000000-0005-0000-0000-000029000000}"/>
    <cellStyle name="20% - Accent1 9" xfId="119" xr:uid="{00000000-0005-0000-0000-00002A000000}"/>
    <cellStyle name="20% - Accent2 10" xfId="120" xr:uid="{00000000-0005-0000-0000-00002B000000}"/>
    <cellStyle name="20% - Accent2 11" xfId="121" xr:uid="{00000000-0005-0000-0000-00002C000000}"/>
    <cellStyle name="20% - Accent2 12" xfId="122" xr:uid="{00000000-0005-0000-0000-00002D000000}"/>
    <cellStyle name="20% - Accent2 13" xfId="123" xr:uid="{00000000-0005-0000-0000-00002E000000}"/>
    <cellStyle name="20% - Accent2 14" xfId="124" xr:uid="{00000000-0005-0000-0000-00002F000000}"/>
    <cellStyle name="20% - Accent2 15" xfId="125" xr:uid="{00000000-0005-0000-0000-000030000000}"/>
    <cellStyle name="20% - Accent2 16" xfId="126" xr:uid="{00000000-0005-0000-0000-000031000000}"/>
    <cellStyle name="20% - Accent2 17" xfId="127" xr:uid="{00000000-0005-0000-0000-000032000000}"/>
    <cellStyle name="20% - Accent2 18" xfId="128" xr:uid="{00000000-0005-0000-0000-000033000000}"/>
    <cellStyle name="20% - Accent2 19" xfId="129" xr:uid="{00000000-0005-0000-0000-000034000000}"/>
    <cellStyle name="20% - Accent2 2" xfId="130" xr:uid="{00000000-0005-0000-0000-000035000000}"/>
    <cellStyle name="20% - Accent2 2 2" xfId="2910" xr:uid="{00000000-0005-0000-0000-000036000000}"/>
    <cellStyle name="20% - Accent2 20" xfId="131" xr:uid="{00000000-0005-0000-0000-000037000000}"/>
    <cellStyle name="20% - Accent2 21" xfId="132" xr:uid="{00000000-0005-0000-0000-000038000000}"/>
    <cellStyle name="20% - Accent2 22" xfId="133" xr:uid="{00000000-0005-0000-0000-000039000000}"/>
    <cellStyle name="20% - Accent2 23" xfId="134" xr:uid="{00000000-0005-0000-0000-00003A000000}"/>
    <cellStyle name="20% - Accent2 24" xfId="135" xr:uid="{00000000-0005-0000-0000-00003B000000}"/>
    <cellStyle name="20% - Accent2 25" xfId="136" xr:uid="{00000000-0005-0000-0000-00003C000000}"/>
    <cellStyle name="20% - Accent2 26" xfId="137" xr:uid="{00000000-0005-0000-0000-00003D000000}"/>
    <cellStyle name="20% - Accent2 27" xfId="138" xr:uid="{00000000-0005-0000-0000-00003E000000}"/>
    <cellStyle name="20% - Accent2 28" xfId="139" xr:uid="{00000000-0005-0000-0000-00003F000000}"/>
    <cellStyle name="20% - Accent2 29" xfId="140" xr:uid="{00000000-0005-0000-0000-000040000000}"/>
    <cellStyle name="20% - Accent2 3" xfId="141" xr:uid="{00000000-0005-0000-0000-000041000000}"/>
    <cellStyle name="20% - Accent2 3 2" xfId="2911" xr:uid="{00000000-0005-0000-0000-000042000000}"/>
    <cellStyle name="20% - Accent2 30" xfId="142" xr:uid="{00000000-0005-0000-0000-000043000000}"/>
    <cellStyle name="20% - Accent2 31" xfId="143" xr:uid="{00000000-0005-0000-0000-000044000000}"/>
    <cellStyle name="20% - Accent2 32" xfId="144" xr:uid="{00000000-0005-0000-0000-000045000000}"/>
    <cellStyle name="20% - Accent2 33" xfId="145" xr:uid="{00000000-0005-0000-0000-000046000000}"/>
    <cellStyle name="20% - Accent2 34" xfId="146" xr:uid="{00000000-0005-0000-0000-000047000000}"/>
    <cellStyle name="20% - Accent2 35" xfId="147" xr:uid="{00000000-0005-0000-0000-000048000000}"/>
    <cellStyle name="20% - Accent2 36" xfId="148" xr:uid="{00000000-0005-0000-0000-000049000000}"/>
    <cellStyle name="20% - Accent2 37" xfId="149" xr:uid="{00000000-0005-0000-0000-00004A000000}"/>
    <cellStyle name="20% - Accent2 38" xfId="150" xr:uid="{00000000-0005-0000-0000-00004B000000}"/>
    <cellStyle name="20% - Accent2 39" xfId="151" xr:uid="{00000000-0005-0000-0000-00004C000000}"/>
    <cellStyle name="20% - Accent2 4" xfId="152" xr:uid="{00000000-0005-0000-0000-00004D000000}"/>
    <cellStyle name="20% - Accent2 40" xfId="153" xr:uid="{00000000-0005-0000-0000-00004E000000}"/>
    <cellStyle name="20% - Accent2 40 2" xfId="154" xr:uid="{00000000-0005-0000-0000-00004F000000}"/>
    <cellStyle name="20% - Accent2 40 2 2" xfId="4154" xr:uid="{E63BBEA3-8E44-4BE6-9CCE-94E943C65582}"/>
    <cellStyle name="20% - Accent2 40 2 2 2" xfId="6903" xr:uid="{D8CB8781-4896-4A33-997F-CB3194695750}"/>
    <cellStyle name="20% - Accent2 40 2 2 3" xfId="9626" xr:uid="{E9CE0960-5756-41E5-B2A2-E0696A48AF22}"/>
    <cellStyle name="20% - Accent2 40 2 3" xfId="3474" xr:uid="{A33DDF12-5AC3-453D-8A21-B5B87874EEE5}"/>
    <cellStyle name="20% - Accent2 40 2 3 2" xfId="6230" xr:uid="{2D1FE3EA-1D43-4532-8E23-C0FA7B391D07}"/>
    <cellStyle name="20% - Accent2 40 2 3 3" xfId="8951" xr:uid="{1A3A4AB5-848B-48A9-AE0B-71E7AC5F46C3}"/>
    <cellStyle name="20% - Accent2 40 2 4" xfId="5179" xr:uid="{A6C310F2-186B-4D20-9DE3-4DC790783191}"/>
    <cellStyle name="20% - Accent2 40 2 5" xfId="8326" xr:uid="{A8E6E746-B86C-42AB-8B0F-AF68A657565E}"/>
    <cellStyle name="20% - Accent2 41" xfId="27" xr:uid="{00000000-0005-0000-0000-000050000000}"/>
    <cellStyle name="20% - Accent2 5" xfId="155" xr:uid="{00000000-0005-0000-0000-000051000000}"/>
    <cellStyle name="20% - Accent2 6" xfId="156" xr:uid="{00000000-0005-0000-0000-000052000000}"/>
    <cellStyle name="20% - Accent2 7" xfId="157" xr:uid="{00000000-0005-0000-0000-000053000000}"/>
    <cellStyle name="20% - Accent2 8" xfId="158" xr:uid="{00000000-0005-0000-0000-000054000000}"/>
    <cellStyle name="20% - Accent2 9" xfId="159" xr:uid="{00000000-0005-0000-0000-000055000000}"/>
    <cellStyle name="20% - Accent3 10" xfId="160" xr:uid="{00000000-0005-0000-0000-000056000000}"/>
    <cellStyle name="20% - Accent3 11" xfId="161" xr:uid="{00000000-0005-0000-0000-000057000000}"/>
    <cellStyle name="20% - Accent3 12" xfId="162" xr:uid="{00000000-0005-0000-0000-000058000000}"/>
    <cellStyle name="20% - Accent3 13" xfId="163" xr:uid="{00000000-0005-0000-0000-000059000000}"/>
    <cellStyle name="20% - Accent3 14" xfId="164" xr:uid="{00000000-0005-0000-0000-00005A000000}"/>
    <cellStyle name="20% - Accent3 15" xfId="165" xr:uid="{00000000-0005-0000-0000-00005B000000}"/>
    <cellStyle name="20% - Accent3 16" xfId="166" xr:uid="{00000000-0005-0000-0000-00005C000000}"/>
    <cellStyle name="20% - Accent3 17" xfId="167" xr:uid="{00000000-0005-0000-0000-00005D000000}"/>
    <cellStyle name="20% - Accent3 18" xfId="168" xr:uid="{00000000-0005-0000-0000-00005E000000}"/>
    <cellStyle name="20% - Accent3 19" xfId="169" xr:uid="{00000000-0005-0000-0000-00005F000000}"/>
    <cellStyle name="20% - Accent3 2" xfId="170" xr:uid="{00000000-0005-0000-0000-000060000000}"/>
    <cellStyle name="20% - Accent3 2 2" xfId="2912" xr:uid="{00000000-0005-0000-0000-000061000000}"/>
    <cellStyle name="20% - Accent3 20" xfId="171" xr:uid="{00000000-0005-0000-0000-000062000000}"/>
    <cellStyle name="20% - Accent3 21" xfId="172" xr:uid="{00000000-0005-0000-0000-000063000000}"/>
    <cellStyle name="20% - Accent3 22" xfId="173" xr:uid="{00000000-0005-0000-0000-000064000000}"/>
    <cellStyle name="20% - Accent3 23" xfId="174" xr:uid="{00000000-0005-0000-0000-000065000000}"/>
    <cellStyle name="20% - Accent3 24" xfId="175" xr:uid="{00000000-0005-0000-0000-000066000000}"/>
    <cellStyle name="20% - Accent3 25" xfId="176" xr:uid="{00000000-0005-0000-0000-000067000000}"/>
    <cellStyle name="20% - Accent3 26" xfId="177" xr:uid="{00000000-0005-0000-0000-000068000000}"/>
    <cellStyle name="20% - Accent3 27" xfId="178" xr:uid="{00000000-0005-0000-0000-000069000000}"/>
    <cellStyle name="20% - Accent3 28" xfId="179" xr:uid="{00000000-0005-0000-0000-00006A000000}"/>
    <cellStyle name="20% - Accent3 29" xfId="180" xr:uid="{00000000-0005-0000-0000-00006B000000}"/>
    <cellStyle name="20% - Accent3 3" xfId="181" xr:uid="{00000000-0005-0000-0000-00006C000000}"/>
    <cellStyle name="20% - Accent3 3 2" xfId="2913" xr:uid="{00000000-0005-0000-0000-00006D000000}"/>
    <cellStyle name="20% - Accent3 30" xfId="182" xr:uid="{00000000-0005-0000-0000-00006E000000}"/>
    <cellStyle name="20% - Accent3 31" xfId="183" xr:uid="{00000000-0005-0000-0000-00006F000000}"/>
    <cellStyle name="20% - Accent3 32" xfId="184" xr:uid="{00000000-0005-0000-0000-000070000000}"/>
    <cellStyle name="20% - Accent3 33" xfId="185" xr:uid="{00000000-0005-0000-0000-000071000000}"/>
    <cellStyle name="20% - Accent3 34" xfId="186" xr:uid="{00000000-0005-0000-0000-000072000000}"/>
    <cellStyle name="20% - Accent3 35" xfId="187" xr:uid="{00000000-0005-0000-0000-000073000000}"/>
    <cellStyle name="20% - Accent3 36" xfId="188" xr:uid="{00000000-0005-0000-0000-000074000000}"/>
    <cellStyle name="20% - Accent3 37" xfId="189" xr:uid="{00000000-0005-0000-0000-000075000000}"/>
    <cellStyle name="20% - Accent3 38" xfId="190" xr:uid="{00000000-0005-0000-0000-000076000000}"/>
    <cellStyle name="20% - Accent3 39" xfId="191" xr:uid="{00000000-0005-0000-0000-000077000000}"/>
    <cellStyle name="20% - Accent3 4" xfId="192" xr:uid="{00000000-0005-0000-0000-000078000000}"/>
    <cellStyle name="20% - Accent3 40" xfId="193" xr:uid="{00000000-0005-0000-0000-000079000000}"/>
    <cellStyle name="20% - Accent3 40 2" xfId="194" xr:uid="{00000000-0005-0000-0000-00007A000000}"/>
    <cellStyle name="20% - Accent3 40 2 2" xfId="4155" xr:uid="{CEC55A93-68BA-4121-8B70-5FAC9DBC6EFA}"/>
    <cellStyle name="20% - Accent3 40 2 2 2" xfId="6904" xr:uid="{BC0DEEEA-68AC-4838-827E-DC1E2C3248C5}"/>
    <cellStyle name="20% - Accent3 40 2 2 3" xfId="9627" xr:uid="{2591BC56-BA86-4B04-81B2-7B8934E964C8}"/>
    <cellStyle name="20% - Accent3 40 2 3" xfId="3475" xr:uid="{B5E143E2-7469-4D47-90F3-AC2E754DB1AA}"/>
    <cellStyle name="20% - Accent3 40 2 3 2" xfId="6231" xr:uid="{049627D2-889A-48C1-B660-FCFBE7FB37B6}"/>
    <cellStyle name="20% - Accent3 40 2 3 3" xfId="8952" xr:uid="{40291D66-38D1-4679-AE9E-6632C2E124BB}"/>
    <cellStyle name="20% - Accent3 40 2 4" xfId="5184" xr:uid="{A2C9FD5E-90A0-4270-B56E-60E262884986}"/>
    <cellStyle name="20% - Accent3 40 2 5" xfId="8327" xr:uid="{8E3BD518-FD94-43A0-96ED-9F1215AE30D0}"/>
    <cellStyle name="20% - Accent3 41" xfId="28" xr:uid="{00000000-0005-0000-0000-00007B000000}"/>
    <cellStyle name="20% - Accent3 5" xfId="195" xr:uid="{00000000-0005-0000-0000-00007C000000}"/>
    <cellStyle name="20% - Accent3 6" xfId="196" xr:uid="{00000000-0005-0000-0000-00007D000000}"/>
    <cellStyle name="20% - Accent3 7" xfId="197" xr:uid="{00000000-0005-0000-0000-00007E000000}"/>
    <cellStyle name="20% - Accent3 8" xfId="198" xr:uid="{00000000-0005-0000-0000-00007F000000}"/>
    <cellStyle name="20% - Accent3 9" xfId="199" xr:uid="{00000000-0005-0000-0000-000080000000}"/>
    <cellStyle name="20% - Accent4 10" xfId="200" xr:uid="{00000000-0005-0000-0000-000081000000}"/>
    <cellStyle name="20% - Accent4 11" xfId="201" xr:uid="{00000000-0005-0000-0000-000082000000}"/>
    <cellStyle name="20% - Accent4 12" xfId="202" xr:uid="{00000000-0005-0000-0000-000083000000}"/>
    <cellStyle name="20% - Accent4 13" xfId="203" xr:uid="{00000000-0005-0000-0000-000084000000}"/>
    <cellStyle name="20% - Accent4 14" xfId="204" xr:uid="{00000000-0005-0000-0000-000085000000}"/>
    <cellStyle name="20% - Accent4 15" xfId="205" xr:uid="{00000000-0005-0000-0000-000086000000}"/>
    <cellStyle name="20% - Accent4 16" xfId="206" xr:uid="{00000000-0005-0000-0000-000087000000}"/>
    <cellStyle name="20% - Accent4 17" xfId="207" xr:uid="{00000000-0005-0000-0000-000088000000}"/>
    <cellStyle name="20% - Accent4 18" xfId="208" xr:uid="{00000000-0005-0000-0000-000089000000}"/>
    <cellStyle name="20% - Accent4 19" xfId="209" xr:uid="{00000000-0005-0000-0000-00008A000000}"/>
    <cellStyle name="20% - Accent4 2" xfId="210" xr:uid="{00000000-0005-0000-0000-00008B000000}"/>
    <cellStyle name="20% - Accent4 2 2" xfId="2914" xr:uid="{00000000-0005-0000-0000-00008C000000}"/>
    <cellStyle name="20% - Accent4 20" xfId="211" xr:uid="{00000000-0005-0000-0000-00008D000000}"/>
    <cellStyle name="20% - Accent4 21" xfId="212" xr:uid="{00000000-0005-0000-0000-00008E000000}"/>
    <cellStyle name="20% - Accent4 22" xfId="213" xr:uid="{00000000-0005-0000-0000-00008F000000}"/>
    <cellStyle name="20% - Accent4 23" xfId="214" xr:uid="{00000000-0005-0000-0000-000090000000}"/>
    <cellStyle name="20% - Accent4 24" xfId="215" xr:uid="{00000000-0005-0000-0000-000091000000}"/>
    <cellStyle name="20% - Accent4 25" xfId="216" xr:uid="{00000000-0005-0000-0000-000092000000}"/>
    <cellStyle name="20% - Accent4 26" xfId="217" xr:uid="{00000000-0005-0000-0000-000093000000}"/>
    <cellStyle name="20% - Accent4 27" xfId="218" xr:uid="{00000000-0005-0000-0000-000094000000}"/>
    <cellStyle name="20% - Accent4 28" xfId="219" xr:uid="{00000000-0005-0000-0000-000095000000}"/>
    <cellStyle name="20% - Accent4 29" xfId="220" xr:uid="{00000000-0005-0000-0000-000096000000}"/>
    <cellStyle name="20% - Accent4 3" xfId="221" xr:uid="{00000000-0005-0000-0000-000097000000}"/>
    <cellStyle name="20% - Accent4 3 2" xfId="2915" xr:uid="{00000000-0005-0000-0000-000098000000}"/>
    <cellStyle name="20% - Accent4 30" xfId="222" xr:uid="{00000000-0005-0000-0000-000099000000}"/>
    <cellStyle name="20% - Accent4 31" xfId="223" xr:uid="{00000000-0005-0000-0000-00009A000000}"/>
    <cellStyle name="20% - Accent4 32" xfId="224" xr:uid="{00000000-0005-0000-0000-00009B000000}"/>
    <cellStyle name="20% - Accent4 33" xfId="225" xr:uid="{00000000-0005-0000-0000-00009C000000}"/>
    <cellStyle name="20% - Accent4 34" xfId="226" xr:uid="{00000000-0005-0000-0000-00009D000000}"/>
    <cellStyle name="20% - Accent4 35" xfId="227" xr:uid="{00000000-0005-0000-0000-00009E000000}"/>
    <cellStyle name="20% - Accent4 36" xfId="228" xr:uid="{00000000-0005-0000-0000-00009F000000}"/>
    <cellStyle name="20% - Accent4 37" xfId="229" xr:uid="{00000000-0005-0000-0000-0000A0000000}"/>
    <cellStyle name="20% - Accent4 38" xfId="230" xr:uid="{00000000-0005-0000-0000-0000A1000000}"/>
    <cellStyle name="20% - Accent4 39" xfId="231" xr:uid="{00000000-0005-0000-0000-0000A2000000}"/>
    <cellStyle name="20% - Accent4 4" xfId="232" xr:uid="{00000000-0005-0000-0000-0000A3000000}"/>
    <cellStyle name="20% - Accent4 40" xfId="233" xr:uid="{00000000-0005-0000-0000-0000A4000000}"/>
    <cellStyle name="20% - Accent4 40 2" xfId="234" xr:uid="{00000000-0005-0000-0000-0000A5000000}"/>
    <cellStyle name="20% - Accent4 40 2 2" xfId="4156" xr:uid="{646C6D4D-710F-45F6-A2CF-54FE24664966}"/>
    <cellStyle name="20% - Accent4 40 2 2 2" xfId="6905" xr:uid="{D80042A2-C869-4278-B61B-0FAB1CE10AF8}"/>
    <cellStyle name="20% - Accent4 40 2 2 3" xfId="9628" xr:uid="{5E32763C-FE95-4A4C-90E4-12E4FD0A6B7E}"/>
    <cellStyle name="20% - Accent4 40 2 3" xfId="3476" xr:uid="{BCA3853A-95D6-4BEF-B97B-977A72D60EFF}"/>
    <cellStyle name="20% - Accent4 40 2 3 2" xfId="6232" xr:uid="{76980CD1-7597-4E5B-8512-D8FDDE4CAD67}"/>
    <cellStyle name="20% - Accent4 40 2 3 3" xfId="8953" xr:uid="{0F00AA56-11C5-415B-B199-AC5A381DDA81}"/>
    <cellStyle name="20% - Accent4 40 2 4" xfId="5189" xr:uid="{86B4E332-EE26-491E-BF82-F4B955194398}"/>
    <cellStyle name="20% - Accent4 40 2 5" xfId="8328" xr:uid="{572B6868-E833-46A9-B72A-9A428A5D2B12}"/>
    <cellStyle name="20% - Accent4 41" xfId="29" xr:uid="{00000000-0005-0000-0000-0000A6000000}"/>
    <cellStyle name="20% - Accent4 5" xfId="235" xr:uid="{00000000-0005-0000-0000-0000A7000000}"/>
    <cellStyle name="20% - Accent4 6" xfId="236" xr:uid="{00000000-0005-0000-0000-0000A8000000}"/>
    <cellStyle name="20% - Accent4 7" xfId="237" xr:uid="{00000000-0005-0000-0000-0000A9000000}"/>
    <cellStyle name="20% - Accent4 8" xfId="238" xr:uid="{00000000-0005-0000-0000-0000AA000000}"/>
    <cellStyle name="20% - Accent4 9" xfId="239" xr:uid="{00000000-0005-0000-0000-0000AB000000}"/>
    <cellStyle name="20% - Accent5 10" xfId="240" xr:uid="{00000000-0005-0000-0000-0000AC000000}"/>
    <cellStyle name="20% - Accent5 11" xfId="241" xr:uid="{00000000-0005-0000-0000-0000AD000000}"/>
    <cellStyle name="20% - Accent5 12" xfId="242" xr:uid="{00000000-0005-0000-0000-0000AE000000}"/>
    <cellStyle name="20% - Accent5 13" xfId="243" xr:uid="{00000000-0005-0000-0000-0000AF000000}"/>
    <cellStyle name="20% - Accent5 14" xfId="244" xr:uid="{00000000-0005-0000-0000-0000B0000000}"/>
    <cellStyle name="20% - Accent5 15" xfId="245" xr:uid="{00000000-0005-0000-0000-0000B1000000}"/>
    <cellStyle name="20% - Accent5 16" xfId="246" xr:uid="{00000000-0005-0000-0000-0000B2000000}"/>
    <cellStyle name="20% - Accent5 17" xfId="247" xr:uid="{00000000-0005-0000-0000-0000B3000000}"/>
    <cellStyle name="20% - Accent5 18" xfId="248" xr:uid="{00000000-0005-0000-0000-0000B4000000}"/>
    <cellStyle name="20% - Accent5 19" xfId="249" xr:uid="{00000000-0005-0000-0000-0000B5000000}"/>
    <cellStyle name="20% - Accent5 2" xfId="250" xr:uid="{00000000-0005-0000-0000-0000B6000000}"/>
    <cellStyle name="20% - Accent5 2 2" xfId="2916" xr:uid="{00000000-0005-0000-0000-0000B7000000}"/>
    <cellStyle name="20% - Accent5 20" xfId="251" xr:uid="{00000000-0005-0000-0000-0000B8000000}"/>
    <cellStyle name="20% - Accent5 21" xfId="252" xr:uid="{00000000-0005-0000-0000-0000B9000000}"/>
    <cellStyle name="20% - Accent5 22" xfId="253" xr:uid="{00000000-0005-0000-0000-0000BA000000}"/>
    <cellStyle name="20% - Accent5 23" xfId="254" xr:uid="{00000000-0005-0000-0000-0000BB000000}"/>
    <cellStyle name="20% - Accent5 24" xfId="255" xr:uid="{00000000-0005-0000-0000-0000BC000000}"/>
    <cellStyle name="20% - Accent5 25" xfId="256" xr:uid="{00000000-0005-0000-0000-0000BD000000}"/>
    <cellStyle name="20% - Accent5 26" xfId="257" xr:uid="{00000000-0005-0000-0000-0000BE000000}"/>
    <cellStyle name="20% - Accent5 27" xfId="258" xr:uid="{00000000-0005-0000-0000-0000BF000000}"/>
    <cellStyle name="20% - Accent5 28" xfId="259" xr:uid="{00000000-0005-0000-0000-0000C0000000}"/>
    <cellStyle name="20% - Accent5 29" xfId="260" xr:uid="{00000000-0005-0000-0000-0000C1000000}"/>
    <cellStyle name="20% - Accent5 3" xfId="261" xr:uid="{00000000-0005-0000-0000-0000C2000000}"/>
    <cellStyle name="20% - Accent5 3 2" xfId="2917" xr:uid="{00000000-0005-0000-0000-0000C3000000}"/>
    <cellStyle name="20% - Accent5 30" xfId="262" xr:uid="{00000000-0005-0000-0000-0000C4000000}"/>
    <cellStyle name="20% - Accent5 31" xfId="263" xr:uid="{00000000-0005-0000-0000-0000C5000000}"/>
    <cellStyle name="20% - Accent5 32" xfId="264" xr:uid="{00000000-0005-0000-0000-0000C6000000}"/>
    <cellStyle name="20% - Accent5 33" xfId="265" xr:uid="{00000000-0005-0000-0000-0000C7000000}"/>
    <cellStyle name="20% - Accent5 34" xfId="266" xr:uid="{00000000-0005-0000-0000-0000C8000000}"/>
    <cellStyle name="20% - Accent5 35" xfId="267" xr:uid="{00000000-0005-0000-0000-0000C9000000}"/>
    <cellStyle name="20% - Accent5 36" xfId="268" xr:uid="{00000000-0005-0000-0000-0000CA000000}"/>
    <cellStyle name="20% - Accent5 37" xfId="269" xr:uid="{00000000-0005-0000-0000-0000CB000000}"/>
    <cellStyle name="20% - Accent5 38" xfId="270" xr:uid="{00000000-0005-0000-0000-0000CC000000}"/>
    <cellStyle name="20% - Accent5 39" xfId="271" xr:uid="{00000000-0005-0000-0000-0000CD000000}"/>
    <cellStyle name="20% - Accent5 4" xfId="272" xr:uid="{00000000-0005-0000-0000-0000CE000000}"/>
    <cellStyle name="20% - Accent5 40" xfId="273" xr:uid="{00000000-0005-0000-0000-0000CF000000}"/>
    <cellStyle name="20% - Accent5 40 2" xfId="274" xr:uid="{00000000-0005-0000-0000-0000D0000000}"/>
    <cellStyle name="20% - Accent5 40 2 2" xfId="4157" xr:uid="{ADFDEAFD-7FAF-4F9F-9AD3-F6DEDF78D837}"/>
    <cellStyle name="20% - Accent5 40 2 2 2" xfId="6906" xr:uid="{2102DA18-3C37-4D36-B157-7E57A1B0471C}"/>
    <cellStyle name="20% - Accent5 40 2 2 3" xfId="9629" xr:uid="{DDA77D33-F9CD-46C0-A163-32C9B3AD38F9}"/>
    <cellStyle name="20% - Accent5 40 2 3" xfId="3480" xr:uid="{D68C91A6-0DBC-4AA2-8653-0045F9B15F82}"/>
    <cellStyle name="20% - Accent5 40 2 3 2" xfId="6236" xr:uid="{0757ADEB-52A3-47CC-BBC1-B4E7C7793E25}"/>
    <cellStyle name="20% - Accent5 40 2 3 3" xfId="8957" xr:uid="{1150C5CC-662F-4B94-B900-E7B1FE587565}"/>
    <cellStyle name="20% - Accent5 40 2 4" xfId="5194" xr:uid="{C6284AA5-3D80-4010-8B19-11A8D59B9467}"/>
    <cellStyle name="20% - Accent5 40 2 5" xfId="8329" xr:uid="{60AE2E2B-8595-4626-94C0-42111D271CFE}"/>
    <cellStyle name="20% - Accent5 41" xfId="324" xr:uid="{00000000-0005-0000-0000-0000D1000000}"/>
    <cellStyle name="20% - Accent5 5" xfId="275" xr:uid="{00000000-0005-0000-0000-0000D2000000}"/>
    <cellStyle name="20% - Accent5 6" xfId="276" xr:uid="{00000000-0005-0000-0000-0000D3000000}"/>
    <cellStyle name="20% - Accent5 7" xfId="277" xr:uid="{00000000-0005-0000-0000-0000D4000000}"/>
    <cellStyle name="20% - Accent5 8" xfId="278" xr:uid="{00000000-0005-0000-0000-0000D5000000}"/>
    <cellStyle name="20% - Accent5 9" xfId="279" xr:uid="{00000000-0005-0000-0000-0000D6000000}"/>
    <cellStyle name="20% - Accent6 10" xfId="280" xr:uid="{00000000-0005-0000-0000-0000D7000000}"/>
    <cellStyle name="20% - Accent6 11" xfId="281" xr:uid="{00000000-0005-0000-0000-0000D8000000}"/>
    <cellStyle name="20% - Accent6 12" xfId="282" xr:uid="{00000000-0005-0000-0000-0000D9000000}"/>
    <cellStyle name="20% - Accent6 13" xfId="283" xr:uid="{00000000-0005-0000-0000-0000DA000000}"/>
    <cellStyle name="20% - Accent6 14" xfId="284" xr:uid="{00000000-0005-0000-0000-0000DB000000}"/>
    <cellStyle name="20% - Accent6 15" xfId="285" xr:uid="{00000000-0005-0000-0000-0000DC000000}"/>
    <cellStyle name="20% - Accent6 16" xfId="286" xr:uid="{00000000-0005-0000-0000-0000DD000000}"/>
    <cellStyle name="20% - Accent6 17" xfId="287" xr:uid="{00000000-0005-0000-0000-0000DE000000}"/>
    <cellStyle name="20% - Accent6 18" xfId="288" xr:uid="{00000000-0005-0000-0000-0000DF000000}"/>
    <cellStyle name="20% - Accent6 19" xfId="289" xr:uid="{00000000-0005-0000-0000-0000E0000000}"/>
    <cellStyle name="20% - Accent6 2" xfId="290" xr:uid="{00000000-0005-0000-0000-0000E1000000}"/>
    <cellStyle name="20% - Accent6 2 2" xfId="2918" xr:uid="{00000000-0005-0000-0000-0000E2000000}"/>
    <cellStyle name="20% - Accent6 20" xfId="291" xr:uid="{00000000-0005-0000-0000-0000E3000000}"/>
    <cellStyle name="20% - Accent6 21" xfId="292" xr:uid="{00000000-0005-0000-0000-0000E4000000}"/>
    <cellStyle name="20% - Accent6 22" xfId="293" xr:uid="{00000000-0005-0000-0000-0000E5000000}"/>
    <cellStyle name="20% - Accent6 23" xfId="294" xr:uid="{00000000-0005-0000-0000-0000E6000000}"/>
    <cellStyle name="20% - Accent6 24" xfId="295" xr:uid="{00000000-0005-0000-0000-0000E7000000}"/>
    <cellStyle name="20% - Accent6 25" xfId="296" xr:uid="{00000000-0005-0000-0000-0000E8000000}"/>
    <cellStyle name="20% - Accent6 26" xfId="297" xr:uid="{00000000-0005-0000-0000-0000E9000000}"/>
    <cellStyle name="20% - Accent6 27" xfId="298" xr:uid="{00000000-0005-0000-0000-0000EA000000}"/>
    <cellStyle name="20% - Accent6 28" xfId="299" xr:uid="{00000000-0005-0000-0000-0000EB000000}"/>
    <cellStyle name="20% - Accent6 29" xfId="300" xr:uid="{00000000-0005-0000-0000-0000EC000000}"/>
    <cellStyle name="20% - Accent6 3" xfId="301" xr:uid="{00000000-0005-0000-0000-0000ED000000}"/>
    <cellStyle name="20% - Accent6 3 2" xfId="2919" xr:uid="{00000000-0005-0000-0000-0000EE000000}"/>
    <cellStyle name="20% - Accent6 30" xfId="302" xr:uid="{00000000-0005-0000-0000-0000EF000000}"/>
    <cellStyle name="20% - Accent6 31" xfId="303" xr:uid="{00000000-0005-0000-0000-0000F0000000}"/>
    <cellStyle name="20% - Accent6 32" xfId="304" xr:uid="{00000000-0005-0000-0000-0000F1000000}"/>
    <cellStyle name="20% - Accent6 33" xfId="305" xr:uid="{00000000-0005-0000-0000-0000F2000000}"/>
    <cellStyle name="20% - Accent6 34" xfId="306" xr:uid="{00000000-0005-0000-0000-0000F3000000}"/>
    <cellStyle name="20% - Accent6 35" xfId="307" xr:uid="{00000000-0005-0000-0000-0000F4000000}"/>
    <cellStyle name="20% - Accent6 36" xfId="308" xr:uid="{00000000-0005-0000-0000-0000F5000000}"/>
    <cellStyle name="20% - Accent6 37" xfId="309" xr:uid="{00000000-0005-0000-0000-0000F6000000}"/>
    <cellStyle name="20% - Accent6 38" xfId="310" xr:uid="{00000000-0005-0000-0000-0000F7000000}"/>
    <cellStyle name="20% - Accent6 39" xfId="311" xr:uid="{00000000-0005-0000-0000-0000F8000000}"/>
    <cellStyle name="20% - Accent6 4" xfId="312" xr:uid="{00000000-0005-0000-0000-0000F9000000}"/>
    <cellStyle name="20% - Accent6 40" xfId="313" xr:uid="{00000000-0005-0000-0000-0000FA000000}"/>
    <cellStyle name="20% - Accent6 40 2" xfId="314" xr:uid="{00000000-0005-0000-0000-0000FB000000}"/>
    <cellStyle name="20% - Accent6 40 2 2" xfId="4158" xr:uid="{2785EDD3-FECD-43A8-B5A2-81B3A08DE4C8}"/>
    <cellStyle name="20% - Accent6 40 2 2 2" xfId="6907" xr:uid="{5EAEB354-C944-424F-ACE5-B0D135F31B89}"/>
    <cellStyle name="20% - Accent6 40 2 2 3" xfId="9630" xr:uid="{5602F829-26E0-4694-9C08-28DA6FBD2BBF}"/>
    <cellStyle name="20% - Accent6 40 2 3" xfId="3481" xr:uid="{14F45D5D-8366-4375-B294-F6BE5812DE3E}"/>
    <cellStyle name="20% - Accent6 40 2 3 2" xfId="6237" xr:uid="{D1833DE7-3885-45D1-AE69-A9B5EB2B1EBD}"/>
    <cellStyle name="20% - Accent6 40 2 3 3" xfId="8958" xr:uid="{CC807D86-850A-4D19-A5D9-AC37FB872B57}"/>
    <cellStyle name="20% - Accent6 40 2 4" xfId="5202" xr:uid="{B88E0084-E956-4B47-B1B9-DA9365E857CA}"/>
    <cellStyle name="20% - Accent6 40 2 5" xfId="8330" xr:uid="{72CF3595-EB94-4283-86B5-0904A1374A19}"/>
    <cellStyle name="20% - Accent6 41" xfId="325" xr:uid="{00000000-0005-0000-0000-0000FC000000}"/>
    <cellStyle name="20% - Accent6 5" xfId="315" xr:uid="{00000000-0005-0000-0000-0000FD000000}"/>
    <cellStyle name="20% - Accent6 6" xfId="316" xr:uid="{00000000-0005-0000-0000-0000FE000000}"/>
    <cellStyle name="20% - Accent6 7" xfId="317" xr:uid="{00000000-0005-0000-0000-0000FF000000}"/>
    <cellStyle name="20% - Accent6 8" xfId="318" xr:uid="{00000000-0005-0000-0000-000000010000}"/>
    <cellStyle name="20% - Accent6 9" xfId="319" xr:uid="{00000000-0005-0000-0000-000001010000}"/>
    <cellStyle name="20% - ส่วนที่ถูกเน้น1 2" xfId="320" xr:uid="{00000000-0005-0000-0000-000002010000}"/>
    <cellStyle name="20% - ส่วนที่ถูกเน้น1 2 2" xfId="2017" xr:uid="{00000000-0005-0000-0000-000003010000}"/>
    <cellStyle name="20% - ส่วนที่ถูกเน้น1 2 2 2" xfId="4418" xr:uid="{9238AE35-EEDC-4048-A1ED-C0E9F4C1B800}"/>
    <cellStyle name="20% - ส่วนที่ถูกเน้น1 2 2 2 2" xfId="7097" xr:uid="{ED1F7815-084B-464D-921F-81927999AC3A}"/>
    <cellStyle name="20% - ส่วนที่ถูกเน้น1 2 2 2 3" xfId="9888" xr:uid="{9CF538B8-2A7A-4058-9C14-3CC71BA45EAB}"/>
    <cellStyle name="20% - ส่วนที่ถูกเน้น1 2 2 3" xfId="3667" xr:uid="{FEBE08C3-B572-420C-A1C6-436A26B6F0FA}"/>
    <cellStyle name="20% - ส่วนที่ถูกเน้น1 2 2 3 2" xfId="6423" xr:uid="{F85A9FAD-EEA2-4295-9B45-315221BF0ECA}"/>
    <cellStyle name="20% - ส่วนที่ถูกเน้น1 2 2 3 3" xfId="9144" xr:uid="{983B61DB-96BA-4525-818A-731EE0E8D039}"/>
    <cellStyle name="20% - ส่วนที่ถูกเน้น1 2 2 4" xfId="5629" xr:uid="{586AF272-D37D-4994-BF17-12BD7F9C54A6}"/>
    <cellStyle name="20% - ส่วนที่ถูกเน้น1 2 2 5" xfId="8489" xr:uid="{35C695A7-BC02-4F2E-9B93-E3FAC8B00519}"/>
    <cellStyle name="20% - ส่วนที่ถูกเน้น1 2_WCO" xfId="2850" xr:uid="{00000000-0005-0000-0000-000004010000}"/>
    <cellStyle name="20% - ส่วนที่ถูกเน้น2 2" xfId="321" xr:uid="{00000000-0005-0000-0000-000005010000}"/>
    <cellStyle name="20% - ส่วนที่ถูกเน้น2 2 2" xfId="2018" xr:uid="{00000000-0005-0000-0000-000006010000}"/>
    <cellStyle name="20% - ส่วนที่ถูกเน้น2 2 2 2" xfId="4419" xr:uid="{CBAFFC8A-95C5-4707-80E2-BCAA55DEFC92}"/>
    <cellStyle name="20% - ส่วนที่ถูกเน้น2 2 2 2 2" xfId="7098" xr:uid="{8D7058F6-FB08-4461-8C04-A24DD2C5AD3D}"/>
    <cellStyle name="20% - ส่วนที่ถูกเน้น2 2 2 2 3" xfId="9889" xr:uid="{538F9B40-A56B-4D62-B056-869374C60666}"/>
    <cellStyle name="20% - ส่วนที่ถูกเน้น2 2 2 3" xfId="3668" xr:uid="{BF9F05FB-B2A6-4620-B059-D9E1019EA56E}"/>
    <cellStyle name="20% - ส่วนที่ถูกเน้น2 2 2 3 2" xfId="6424" xr:uid="{AFBB6207-9138-4E25-A75B-FCC5C85C4795}"/>
    <cellStyle name="20% - ส่วนที่ถูกเน้น2 2 2 3 3" xfId="9145" xr:uid="{DD41082A-D314-43CE-985E-6E70619A0069}"/>
    <cellStyle name="20% - ส่วนที่ถูกเน้น2 2 2 4" xfId="5630" xr:uid="{7EAF016A-C0D5-4B3D-818A-259084F18756}"/>
    <cellStyle name="20% - ส่วนที่ถูกเน้น2 2 2 5" xfId="8490" xr:uid="{32718ADF-F6D4-4961-BC66-B67624D054D7}"/>
    <cellStyle name="20% - ส่วนที่ถูกเน้น2 2_WCO" xfId="2849" xr:uid="{00000000-0005-0000-0000-000007010000}"/>
    <cellStyle name="20% - ส่วนที่ถูกเน้น3 2" xfId="322" xr:uid="{00000000-0005-0000-0000-000008010000}"/>
    <cellStyle name="20% - ส่วนที่ถูกเน้น3 2 2" xfId="2019" xr:uid="{00000000-0005-0000-0000-000009010000}"/>
    <cellStyle name="20% - ส่วนที่ถูกเน้น3 2 2 2" xfId="4420" xr:uid="{A5866B28-847A-4909-8222-A1607A046788}"/>
    <cellStyle name="20% - ส่วนที่ถูกเน้น3 2 2 2 2" xfId="7099" xr:uid="{8E9FD1FD-AEAC-49E6-97B7-20455A515239}"/>
    <cellStyle name="20% - ส่วนที่ถูกเน้น3 2 2 2 3" xfId="9890" xr:uid="{AC104C67-B5D3-4F15-A937-3E866A40479C}"/>
    <cellStyle name="20% - ส่วนที่ถูกเน้น3 2 2 3" xfId="3669" xr:uid="{2141C18F-4722-42D7-ACEC-0A93B444AF60}"/>
    <cellStyle name="20% - ส่วนที่ถูกเน้น3 2 2 3 2" xfId="6425" xr:uid="{88E34DAF-B9D8-4465-BC95-C9C37F32D33A}"/>
    <cellStyle name="20% - ส่วนที่ถูกเน้น3 2 2 3 3" xfId="9146" xr:uid="{4CBB67D7-9B94-4248-9754-1A6F976A58A7}"/>
    <cellStyle name="20% - ส่วนที่ถูกเน้น3 2 2 4" xfId="5631" xr:uid="{2693B4B3-8DCA-48C3-8ED4-BB437E999F5E}"/>
    <cellStyle name="20% - ส่วนที่ถูกเน้น3 2 2 5" xfId="8491" xr:uid="{AF945ACB-7D64-4AC8-9418-E2756FD81235}"/>
    <cellStyle name="20% - ส่วนที่ถูกเน้น3 2_WCO" xfId="2848" xr:uid="{00000000-0005-0000-0000-00000A010000}"/>
    <cellStyle name="20% - ส่วนที่ถูกเน้น4 2" xfId="323" xr:uid="{00000000-0005-0000-0000-00000B010000}"/>
    <cellStyle name="20% - ส่วนที่ถูกเน้น4 2 2" xfId="2020" xr:uid="{00000000-0005-0000-0000-00000C010000}"/>
    <cellStyle name="20% - ส่วนที่ถูกเน้น4 2 2 2" xfId="4421" xr:uid="{345ADC6C-084C-4C28-BC85-EBAF89D45A95}"/>
    <cellStyle name="20% - ส่วนที่ถูกเน้น4 2 2 2 2" xfId="7100" xr:uid="{7CA66828-43E0-45DD-A828-2E02F618A7E2}"/>
    <cellStyle name="20% - ส่วนที่ถูกเน้น4 2 2 2 3" xfId="9891" xr:uid="{02B9C276-7216-43B9-BFE7-3BBA42D003D0}"/>
    <cellStyle name="20% - ส่วนที่ถูกเน้น4 2 2 3" xfId="3670" xr:uid="{0BBB2C82-F8EF-4053-A2DF-D6705F64524D}"/>
    <cellStyle name="20% - ส่วนที่ถูกเน้น4 2 2 3 2" xfId="6426" xr:uid="{6B345EBD-D73C-4409-BCFC-8848A143E5DC}"/>
    <cellStyle name="20% - ส่วนที่ถูกเน้น4 2 2 3 3" xfId="9147" xr:uid="{EDF45A9D-34E5-4090-93A7-8D545933DB98}"/>
    <cellStyle name="20% - ส่วนที่ถูกเน้น4 2 2 4" xfId="5632" xr:uid="{0214B149-4736-47BB-85BE-6D64C924DFDD}"/>
    <cellStyle name="20% - ส่วนที่ถูกเน้น4 2 2 5" xfId="8492" xr:uid="{B552BE53-5A9D-4660-9F08-A5DFC6623DCD}"/>
    <cellStyle name="20% - ส่วนที่ถูกเน้น4 2_WCO" xfId="2847" xr:uid="{00000000-0005-0000-0000-00000D010000}"/>
    <cellStyle name="20% - ส่วนที่ถูกเน้น5 2" xfId="2021" xr:uid="{00000000-0005-0000-0000-00000E010000}"/>
    <cellStyle name="20% - ส่วนที่ถูกเน้น5 2 2" xfId="2920" xr:uid="{00000000-0005-0000-0000-00000F010000}"/>
    <cellStyle name="20% - ส่วนที่ถูกเน้น5 2 3" xfId="4422" xr:uid="{09B81407-7D71-439B-8225-529EA8B459D2}"/>
    <cellStyle name="20% - ส่วนที่ถูกเน้น5 2 3 2" xfId="7101" xr:uid="{70BD0937-EB45-464B-AFAD-4C1B901C2E04}"/>
    <cellStyle name="20% - ส่วนที่ถูกเน้น5 2 3 3" xfId="9892" xr:uid="{1488A606-9275-42F3-9552-15CFE2FFAFF8}"/>
    <cellStyle name="20% - ส่วนที่ถูกเน้น5 2 4" xfId="3671" xr:uid="{7505E9AC-72C4-4415-804C-E2D63585A30C}"/>
    <cellStyle name="20% - ส่วนที่ถูกเน้น5 2 4 2" xfId="6427" xr:uid="{D7AF21A4-1206-4858-A1F4-9B39279F2FCD}"/>
    <cellStyle name="20% - ส่วนที่ถูกเน้น5 2 4 3" xfId="9148" xr:uid="{2469B4B3-960D-4CC1-BE24-F6439C72E02F}"/>
    <cellStyle name="20% - ส่วนที่ถูกเน้น5 2 5" xfId="5633" xr:uid="{25EB4976-7AAD-46B0-8153-14E90479EE3C}"/>
    <cellStyle name="20% - ส่วนที่ถูกเน้น5 2 6" xfId="8493" xr:uid="{F6399B36-A9A9-4B79-A2E5-463DD2852BCA}"/>
    <cellStyle name="20% - ส่วนที่ถูกเน้น5 2_WCO" xfId="2846" xr:uid="{00000000-0005-0000-0000-000010010000}"/>
    <cellStyle name="20% - ส่วนที่ถูกเน้น6 2" xfId="2022" xr:uid="{00000000-0005-0000-0000-000011010000}"/>
    <cellStyle name="20% - ส่วนที่ถูกเน้น6 2 2" xfId="2921" xr:uid="{00000000-0005-0000-0000-000012010000}"/>
    <cellStyle name="20% - ส่วนที่ถูกเน้น6 2 3" xfId="4423" xr:uid="{1B9369F6-8192-4B5A-BB7B-870CFE9A69E1}"/>
    <cellStyle name="20% - ส่วนที่ถูกเน้น6 2 3 2" xfId="7102" xr:uid="{A046EC3F-DF4D-4C10-835F-CEC6C3BE79B1}"/>
    <cellStyle name="20% - ส่วนที่ถูกเน้น6 2 3 3" xfId="9893" xr:uid="{20D552B9-A2E8-48FD-8877-F0D5264A23AB}"/>
    <cellStyle name="20% - ส่วนที่ถูกเน้น6 2 4" xfId="3672" xr:uid="{A0D9A5AA-CA59-4F66-BD5F-5686AB07ABBC}"/>
    <cellStyle name="20% - ส่วนที่ถูกเน้น6 2 4 2" xfId="6428" xr:uid="{B90D2F67-DF2E-4F6A-A71D-5C69DAAD9AEC}"/>
    <cellStyle name="20% - ส่วนที่ถูกเน้น6 2 4 3" xfId="9149" xr:uid="{361BBD1A-7C68-4859-BC4D-210485CABABC}"/>
    <cellStyle name="20% - ส่วนที่ถูกเน้น6 2 5" xfId="5634" xr:uid="{AC901C80-5ABA-48AF-9A96-4D4A1636203F}"/>
    <cellStyle name="20% - ส่วนที่ถูกเน้น6 2 6" xfId="8494" xr:uid="{09416DA0-CD95-4065-B7F2-BF77F1AF61D1}"/>
    <cellStyle name="20% - ส่วนที่ถูกเน้น6 2_WCO" xfId="2841" xr:uid="{00000000-0005-0000-0000-000013010000}"/>
    <cellStyle name="40% - Accent1 10" xfId="326" xr:uid="{00000000-0005-0000-0000-000014010000}"/>
    <cellStyle name="40% - Accent1 11" xfId="327" xr:uid="{00000000-0005-0000-0000-000015010000}"/>
    <cellStyle name="40% - Accent1 12" xfId="328" xr:uid="{00000000-0005-0000-0000-000016010000}"/>
    <cellStyle name="40% - Accent1 13" xfId="329" xr:uid="{00000000-0005-0000-0000-000017010000}"/>
    <cellStyle name="40% - Accent1 14" xfId="330" xr:uid="{00000000-0005-0000-0000-000018010000}"/>
    <cellStyle name="40% - Accent1 15" xfId="331" xr:uid="{00000000-0005-0000-0000-000019010000}"/>
    <cellStyle name="40% - Accent1 16" xfId="332" xr:uid="{00000000-0005-0000-0000-00001A010000}"/>
    <cellStyle name="40% - Accent1 17" xfId="333" xr:uid="{00000000-0005-0000-0000-00001B010000}"/>
    <cellStyle name="40% - Accent1 18" xfId="334" xr:uid="{00000000-0005-0000-0000-00001C010000}"/>
    <cellStyle name="40% - Accent1 19" xfId="335" xr:uid="{00000000-0005-0000-0000-00001D010000}"/>
    <cellStyle name="40% - Accent1 2" xfId="336" xr:uid="{00000000-0005-0000-0000-00001E010000}"/>
    <cellStyle name="40% - Accent1 2 2" xfId="2922" xr:uid="{00000000-0005-0000-0000-00001F010000}"/>
    <cellStyle name="40% - Accent1 20" xfId="337" xr:uid="{00000000-0005-0000-0000-000020010000}"/>
    <cellStyle name="40% - Accent1 21" xfId="338" xr:uid="{00000000-0005-0000-0000-000021010000}"/>
    <cellStyle name="40% - Accent1 22" xfId="339" xr:uid="{00000000-0005-0000-0000-000022010000}"/>
    <cellStyle name="40% - Accent1 23" xfId="340" xr:uid="{00000000-0005-0000-0000-000023010000}"/>
    <cellStyle name="40% - Accent1 24" xfId="341" xr:uid="{00000000-0005-0000-0000-000024010000}"/>
    <cellStyle name="40% - Accent1 25" xfId="342" xr:uid="{00000000-0005-0000-0000-000025010000}"/>
    <cellStyle name="40% - Accent1 26" xfId="343" xr:uid="{00000000-0005-0000-0000-000026010000}"/>
    <cellStyle name="40% - Accent1 27" xfId="344" xr:uid="{00000000-0005-0000-0000-000027010000}"/>
    <cellStyle name="40% - Accent1 28" xfId="345" xr:uid="{00000000-0005-0000-0000-000028010000}"/>
    <cellStyle name="40% - Accent1 29" xfId="346" xr:uid="{00000000-0005-0000-0000-000029010000}"/>
    <cellStyle name="40% - Accent1 3" xfId="347" xr:uid="{00000000-0005-0000-0000-00002A010000}"/>
    <cellStyle name="40% - Accent1 3 2" xfId="2923" xr:uid="{00000000-0005-0000-0000-00002B010000}"/>
    <cellStyle name="40% - Accent1 30" xfId="348" xr:uid="{00000000-0005-0000-0000-00002C010000}"/>
    <cellStyle name="40% - Accent1 31" xfId="349" xr:uid="{00000000-0005-0000-0000-00002D010000}"/>
    <cellStyle name="40% - Accent1 32" xfId="350" xr:uid="{00000000-0005-0000-0000-00002E010000}"/>
    <cellStyle name="40% - Accent1 33" xfId="351" xr:uid="{00000000-0005-0000-0000-00002F010000}"/>
    <cellStyle name="40% - Accent1 34" xfId="352" xr:uid="{00000000-0005-0000-0000-000030010000}"/>
    <cellStyle name="40% - Accent1 35" xfId="353" xr:uid="{00000000-0005-0000-0000-000031010000}"/>
    <cellStyle name="40% - Accent1 36" xfId="354" xr:uid="{00000000-0005-0000-0000-000032010000}"/>
    <cellStyle name="40% - Accent1 37" xfId="355" xr:uid="{00000000-0005-0000-0000-000033010000}"/>
    <cellStyle name="40% - Accent1 38" xfId="356" xr:uid="{00000000-0005-0000-0000-000034010000}"/>
    <cellStyle name="40% - Accent1 39" xfId="357" xr:uid="{00000000-0005-0000-0000-000035010000}"/>
    <cellStyle name="40% - Accent1 4" xfId="358" xr:uid="{00000000-0005-0000-0000-000036010000}"/>
    <cellStyle name="40% - Accent1 40" xfId="359" xr:uid="{00000000-0005-0000-0000-000037010000}"/>
    <cellStyle name="40% - Accent1 40 2" xfId="360" xr:uid="{00000000-0005-0000-0000-000038010000}"/>
    <cellStyle name="40% - Accent1 40 2 2" xfId="4159" xr:uid="{DC256029-AD01-40B1-8C08-9551C5B1B25A}"/>
    <cellStyle name="40% - Accent1 40 2 2 2" xfId="6908" xr:uid="{2306EC88-6A8F-4657-8135-031FC0614992}"/>
    <cellStyle name="40% - Accent1 40 2 2 3" xfId="9631" xr:uid="{DA0DA62D-5EFF-45F6-A559-B1EC1161E5FB}"/>
    <cellStyle name="40% - Accent1 40 2 3" xfId="3482" xr:uid="{87FBDA29-4189-4B63-99A9-D48CB601D505}"/>
    <cellStyle name="40% - Accent1 40 2 3 2" xfId="6238" xr:uid="{48621753-B6E8-4834-84A1-76E8F35FB536}"/>
    <cellStyle name="40% - Accent1 40 2 3 3" xfId="8959" xr:uid="{F99C2E50-AF9C-4A43-BEC8-9C16C321EFC2}"/>
    <cellStyle name="40% - Accent1 40 2 4" xfId="5205" xr:uid="{829E1876-7055-4E10-A6B0-1ED7F813E944}"/>
    <cellStyle name="40% - Accent1 40 2 5" xfId="8331" xr:uid="{BC9BE60C-EDE2-4D2C-9ABF-425BC4303342}"/>
    <cellStyle name="40% - Accent1 41" xfId="566" xr:uid="{00000000-0005-0000-0000-000039010000}"/>
    <cellStyle name="40% - Accent1 5" xfId="361" xr:uid="{00000000-0005-0000-0000-00003A010000}"/>
    <cellStyle name="40% - Accent1 6" xfId="362" xr:uid="{00000000-0005-0000-0000-00003B010000}"/>
    <cellStyle name="40% - Accent1 7" xfId="363" xr:uid="{00000000-0005-0000-0000-00003C010000}"/>
    <cellStyle name="40% - Accent1 8" xfId="364" xr:uid="{00000000-0005-0000-0000-00003D010000}"/>
    <cellStyle name="40% - Accent1 9" xfId="365" xr:uid="{00000000-0005-0000-0000-00003E010000}"/>
    <cellStyle name="40% - Accent2 10" xfId="366" xr:uid="{00000000-0005-0000-0000-00003F010000}"/>
    <cellStyle name="40% - Accent2 11" xfId="367" xr:uid="{00000000-0005-0000-0000-000040010000}"/>
    <cellStyle name="40% - Accent2 12" xfId="368" xr:uid="{00000000-0005-0000-0000-000041010000}"/>
    <cellStyle name="40% - Accent2 13" xfId="369" xr:uid="{00000000-0005-0000-0000-000042010000}"/>
    <cellStyle name="40% - Accent2 14" xfId="370" xr:uid="{00000000-0005-0000-0000-000043010000}"/>
    <cellStyle name="40% - Accent2 15" xfId="371" xr:uid="{00000000-0005-0000-0000-000044010000}"/>
    <cellStyle name="40% - Accent2 16" xfId="372" xr:uid="{00000000-0005-0000-0000-000045010000}"/>
    <cellStyle name="40% - Accent2 17" xfId="373" xr:uid="{00000000-0005-0000-0000-000046010000}"/>
    <cellStyle name="40% - Accent2 18" xfId="374" xr:uid="{00000000-0005-0000-0000-000047010000}"/>
    <cellStyle name="40% - Accent2 19" xfId="375" xr:uid="{00000000-0005-0000-0000-000048010000}"/>
    <cellStyle name="40% - Accent2 2" xfId="376" xr:uid="{00000000-0005-0000-0000-000049010000}"/>
    <cellStyle name="40% - Accent2 2 2" xfId="2924" xr:uid="{00000000-0005-0000-0000-00004A010000}"/>
    <cellStyle name="40% - Accent2 20" xfId="377" xr:uid="{00000000-0005-0000-0000-00004B010000}"/>
    <cellStyle name="40% - Accent2 21" xfId="378" xr:uid="{00000000-0005-0000-0000-00004C010000}"/>
    <cellStyle name="40% - Accent2 22" xfId="379" xr:uid="{00000000-0005-0000-0000-00004D010000}"/>
    <cellStyle name="40% - Accent2 23" xfId="380" xr:uid="{00000000-0005-0000-0000-00004E010000}"/>
    <cellStyle name="40% - Accent2 24" xfId="381" xr:uid="{00000000-0005-0000-0000-00004F010000}"/>
    <cellStyle name="40% - Accent2 25" xfId="382" xr:uid="{00000000-0005-0000-0000-000050010000}"/>
    <cellStyle name="40% - Accent2 26" xfId="383" xr:uid="{00000000-0005-0000-0000-000051010000}"/>
    <cellStyle name="40% - Accent2 27" xfId="384" xr:uid="{00000000-0005-0000-0000-000052010000}"/>
    <cellStyle name="40% - Accent2 28" xfId="385" xr:uid="{00000000-0005-0000-0000-000053010000}"/>
    <cellStyle name="40% - Accent2 29" xfId="386" xr:uid="{00000000-0005-0000-0000-000054010000}"/>
    <cellStyle name="40% - Accent2 3" xfId="387" xr:uid="{00000000-0005-0000-0000-000055010000}"/>
    <cellStyle name="40% - Accent2 3 2" xfId="2925" xr:uid="{00000000-0005-0000-0000-000056010000}"/>
    <cellStyle name="40% - Accent2 30" xfId="388" xr:uid="{00000000-0005-0000-0000-000057010000}"/>
    <cellStyle name="40% - Accent2 31" xfId="389" xr:uid="{00000000-0005-0000-0000-000058010000}"/>
    <cellStyle name="40% - Accent2 32" xfId="390" xr:uid="{00000000-0005-0000-0000-000059010000}"/>
    <cellStyle name="40% - Accent2 33" xfId="391" xr:uid="{00000000-0005-0000-0000-00005A010000}"/>
    <cellStyle name="40% - Accent2 34" xfId="392" xr:uid="{00000000-0005-0000-0000-00005B010000}"/>
    <cellStyle name="40% - Accent2 35" xfId="393" xr:uid="{00000000-0005-0000-0000-00005C010000}"/>
    <cellStyle name="40% - Accent2 36" xfId="394" xr:uid="{00000000-0005-0000-0000-00005D010000}"/>
    <cellStyle name="40% - Accent2 37" xfId="395" xr:uid="{00000000-0005-0000-0000-00005E010000}"/>
    <cellStyle name="40% - Accent2 38" xfId="396" xr:uid="{00000000-0005-0000-0000-00005F010000}"/>
    <cellStyle name="40% - Accent2 39" xfId="397" xr:uid="{00000000-0005-0000-0000-000060010000}"/>
    <cellStyle name="40% - Accent2 4" xfId="398" xr:uid="{00000000-0005-0000-0000-000061010000}"/>
    <cellStyle name="40% - Accent2 40" xfId="399" xr:uid="{00000000-0005-0000-0000-000062010000}"/>
    <cellStyle name="40% - Accent2 40 2" xfId="400" xr:uid="{00000000-0005-0000-0000-000063010000}"/>
    <cellStyle name="40% - Accent2 40 2 2" xfId="4164" xr:uid="{90E6D28E-A31A-4F7B-99EF-B5DFB755FE4D}"/>
    <cellStyle name="40% - Accent2 40 2 2 2" xfId="6911" xr:uid="{A6E0EDA0-243F-4701-B3A6-A88AD181BA04}"/>
    <cellStyle name="40% - Accent2 40 2 2 3" xfId="9634" xr:uid="{68935AD1-6289-4E24-88FF-A6C41F4C7D0C}"/>
    <cellStyle name="40% - Accent2 40 2 3" xfId="3483" xr:uid="{21BD70F4-0CEC-4F77-B41D-5ECA00ADAEB4}"/>
    <cellStyle name="40% - Accent2 40 2 3 2" xfId="6239" xr:uid="{58D4154C-B147-4A56-B200-DF2FD14A9A5B}"/>
    <cellStyle name="40% - Accent2 40 2 3 3" xfId="8960" xr:uid="{C148717C-F0C7-4EF5-AA64-35EADDC6B333}"/>
    <cellStyle name="40% - Accent2 40 2 4" xfId="5211" xr:uid="{F4ABDE60-F60B-4CDF-BD2A-5CB7EC0F7776}"/>
    <cellStyle name="40% - Accent2 40 2 5" xfId="8332" xr:uid="{F606C6C8-096A-45EC-ADEA-C56A96850289}"/>
    <cellStyle name="40% - Accent2 41" xfId="567" xr:uid="{00000000-0005-0000-0000-000064010000}"/>
    <cellStyle name="40% - Accent2 5" xfId="401" xr:uid="{00000000-0005-0000-0000-000065010000}"/>
    <cellStyle name="40% - Accent2 6" xfId="402" xr:uid="{00000000-0005-0000-0000-000066010000}"/>
    <cellStyle name="40% - Accent2 7" xfId="403" xr:uid="{00000000-0005-0000-0000-000067010000}"/>
    <cellStyle name="40% - Accent2 8" xfId="404" xr:uid="{00000000-0005-0000-0000-000068010000}"/>
    <cellStyle name="40% - Accent2 9" xfId="405" xr:uid="{00000000-0005-0000-0000-000069010000}"/>
    <cellStyle name="40% - Accent3 10" xfId="406" xr:uid="{00000000-0005-0000-0000-00006A010000}"/>
    <cellStyle name="40% - Accent3 11" xfId="407" xr:uid="{00000000-0005-0000-0000-00006B010000}"/>
    <cellStyle name="40% - Accent3 12" xfId="408" xr:uid="{00000000-0005-0000-0000-00006C010000}"/>
    <cellStyle name="40% - Accent3 13" xfId="409" xr:uid="{00000000-0005-0000-0000-00006D010000}"/>
    <cellStyle name="40% - Accent3 14" xfId="410" xr:uid="{00000000-0005-0000-0000-00006E010000}"/>
    <cellStyle name="40% - Accent3 15" xfId="411" xr:uid="{00000000-0005-0000-0000-00006F010000}"/>
    <cellStyle name="40% - Accent3 16" xfId="412" xr:uid="{00000000-0005-0000-0000-000070010000}"/>
    <cellStyle name="40% - Accent3 17" xfId="413" xr:uid="{00000000-0005-0000-0000-000071010000}"/>
    <cellStyle name="40% - Accent3 18" xfId="414" xr:uid="{00000000-0005-0000-0000-000072010000}"/>
    <cellStyle name="40% - Accent3 19" xfId="415" xr:uid="{00000000-0005-0000-0000-000073010000}"/>
    <cellStyle name="40% - Accent3 2" xfId="416" xr:uid="{00000000-0005-0000-0000-000074010000}"/>
    <cellStyle name="40% - Accent3 2 2" xfId="2926" xr:uid="{00000000-0005-0000-0000-000075010000}"/>
    <cellStyle name="40% - Accent3 20" xfId="417" xr:uid="{00000000-0005-0000-0000-000076010000}"/>
    <cellStyle name="40% - Accent3 21" xfId="418" xr:uid="{00000000-0005-0000-0000-000077010000}"/>
    <cellStyle name="40% - Accent3 22" xfId="419" xr:uid="{00000000-0005-0000-0000-000078010000}"/>
    <cellStyle name="40% - Accent3 23" xfId="420" xr:uid="{00000000-0005-0000-0000-000079010000}"/>
    <cellStyle name="40% - Accent3 24" xfId="421" xr:uid="{00000000-0005-0000-0000-00007A010000}"/>
    <cellStyle name="40% - Accent3 25" xfId="422" xr:uid="{00000000-0005-0000-0000-00007B010000}"/>
    <cellStyle name="40% - Accent3 26" xfId="423" xr:uid="{00000000-0005-0000-0000-00007C010000}"/>
    <cellStyle name="40% - Accent3 27" xfId="424" xr:uid="{00000000-0005-0000-0000-00007D010000}"/>
    <cellStyle name="40% - Accent3 28" xfId="425" xr:uid="{00000000-0005-0000-0000-00007E010000}"/>
    <cellStyle name="40% - Accent3 29" xfId="426" xr:uid="{00000000-0005-0000-0000-00007F010000}"/>
    <cellStyle name="40% - Accent3 3" xfId="427" xr:uid="{00000000-0005-0000-0000-000080010000}"/>
    <cellStyle name="40% - Accent3 3 2" xfId="2927" xr:uid="{00000000-0005-0000-0000-000081010000}"/>
    <cellStyle name="40% - Accent3 30" xfId="428" xr:uid="{00000000-0005-0000-0000-000082010000}"/>
    <cellStyle name="40% - Accent3 31" xfId="429" xr:uid="{00000000-0005-0000-0000-000083010000}"/>
    <cellStyle name="40% - Accent3 32" xfId="430" xr:uid="{00000000-0005-0000-0000-000084010000}"/>
    <cellStyle name="40% - Accent3 33" xfId="431" xr:uid="{00000000-0005-0000-0000-000085010000}"/>
    <cellStyle name="40% - Accent3 34" xfId="432" xr:uid="{00000000-0005-0000-0000-000086010000}"/>
    <cellStyle name="40% - Accent3 35" xfId="433" xr:uid="{00000000-0005-0000-0000-000087010000}"/>
    <cellStyle name="40% - Accent3 36" xfId="434" xr:uid="{00000000-0005-0000-0000-000088010000}"/>
    <cellStyle name="40% - Accent3 37" xfId="435" xr:uid="{00000000-0005-0000-0000-000089010000}"/>
    <cellStyle name="40% - Accent3 38" xfId="436" xr:uid="{00000000-0005-0000-0000-00008A010000}"/>
    <cellStyle name="40% - Accent3 39" xfId="437" xr:uid="{00000000-0005-0000-0000-00008B010000}"/>
    <cellStyle name="40% - Accent3 4" xfId="438" xr:uid="{00000000-0005-0000-0000-00008C010000}"/>
    <cellStyle name="40% - Accent3 40" xfId="439" xr:uid="{00000000-0005-0000-0000-00008D010000}"/>
    <cellStyle name="40% - Accent3 40 2" xfId="440" xr:uid="{00000000-0005-0000-0000-00008E010000}"/>
    <cellStyle name="40% - Accent3 40 2 2" xfId="4165" xr:uid="{5DDF6794-B85F-4063-8201-813BBE348842}"/>
    <cellStyle name="40% - Accent3 40 2 2 2" xfId="6912" xr:uid="{44DD6500-1C85-44D6-A1BC-555CD14DD297}"/>
    <cellStyle name="40% - Accent3 40 2 2 3" xfId="9635" xr:uid="{055FA3B2-3E63-473D-96E6-63DD05522070}"/>
    <cellStyle name="40% - Accent3 40 2 3" xfId="3484" xr:uid="{561993B5-BEFA-4A96-B0A6-256782ACE3B2}"/>
    <cellStyle name="40% - Accent3 40 2 3 2" xfId="6240" xr:uid="{62F62234-D033-43AD-B3AC-F1F7B8397BC7}"/>
    <cellStyle name="40% - Accent3 40 2 3 3" xfId="8961" xr:uid="{F611083E-2A51-40D4-ADB0-3781E456FAEC}"/>
    <cellStyle name="40% - Accent3 40 2 4" xfId="5221" xr:uid="{BBAEFDC5-60A5-4961-9AAA-988B4EC69114}"/>
    <cellStyle name="40% - Accent3 40 2 5" xfId="8333" xr:uid="{F0D4EB61-B7BE-4F5C-825E-CD52A6FE1367}"/>
    <cellStyle name="40% - Accent3 41" xfId="30" xr:uid="{00000000-0005-0000-0000-00008F010000}"/>
    <cellStyle name="40% - Accent3 5" xfId="441" xr:uid="{00000000-0005-0000-0000-000090010000}"/>
    <cellStyle name="40% - Accent3 6" xfId="442" xr:uid="{00000000-0005-0000-0000-000091010000}"/>
    <cellStyle name="40% - Accent3 7" xfId="443" xr:uid="{00000000-0005-0000-0000-000092010000}"/>
    <cellStyle name="40% - Accent3 8" xfId="444" xr:uid="{00000000-0005-0000-0000-000093010000}"/>
    <cellStyle name="40% - Accent3 9" xfId="445" xr:uid="{00000000-0005-0000-0000-000094010000}"/>
    <cellStyle name="40% - Accent4 10" xfId="446" xr:uid="{00000000-0005-0000-0000-000095010000}"/>
    <cellStyle name="40% - Accent4 11" xfId="447" xr:uid="{00000000-0005-0000-0000-000096010000}"/>
    <cellStyle name="40% - Accent4 12" xfId="448" xr:uid="{00000000-0005-0000-0000-000097010000}"/>
    <cellStyle name="40% - Accent4 13" xfId="449" xr:uid="{00000000-0005-0000-0000-000098010000}"/>
    <cellStyle name="40% - Accent4 14" xfId="450" xr:uid="{00000000-0005-0000-0000-000099010000}"/>
    <cellStyle name="40% - Accent4 15" xfId="451" xr:uid="{00000000-0005-0000-0000-00009A010000}"/>
    <cellStyle name="40% - Accent4 16" xfId="452" xr:uid="{00000000-0005-0000-0000-00009B010000}"/>
    <cellStyle name="40% - Accent4 17" xfId="453" xr:uid="{00000000-0005-0000-0000-00009C010000}"/>
    <cellStyle name="40% - Accent4 18" xfId="454" xr:uid="{00000000-0005-0000-0000-00009D010000}"/>
    <cellStyle name="40% - Accent4 19" xfId="455" xr:uid="{00000000-0005-0000-0000-00009E010000}"/>
    <cellStyle name="40% - Accent4 2" xfId="456" xr:uid="{00000000-0005-0000-0000-00009F010000}"/>
    <cellStyle name="40% - Accent4 2 2" xfId="2928" xr:uid="{00000000-0005-0000-0000-0000A0010000}"/>
    <cellStyle name="40% - Accent4 20" xfId="457" xr:uid="{00000000-0005-0000-0000-0000A1010000}"/>
    <cellStyle name="40% - Accent4 21" xfId="458" xr:uid="{00000000-0005-0000-0000-0000A2010000}"/>
    <cellStyle name="40% - Accent4 22" xfId="459" xr:uid="{00000000-0005-0000-0000-0000A3010000}"/>
    <cellStyle name="40% - Accent4 23" xfId="460" xr:uid="{00000000-0005-0000-0000-0000A4010000}"/>
    <cellStyle name="40% - Accent4 24" xfId="461" xr:uid="{00000000-0005-0000-0000-0000A5010000}"/>
    <cellStyle name="40% - Accent4 25" xfId="462" xr:uid="{00000000-0005-0000-0000-0000A6010000}"/>
    <cellStyle name="40% - Accent4 26" xfId="463" xr:uid="{00000000-0005-0000-0000-0000A7010000}"/>
    <cellStyle name="40% - Accent4 27" xfId="464" xr:uid="{00000000-0005-0000-0000-0000A8010000}"/>
    <cellStyle name="40% - Accent4 28" xfId="465" xr:uid="{00000000-0005-0000-0000-0000A9010000}"/>
    <cellStyle name="40% - Accent4 29" xfId="466" xr:uid="{00000000-0005-0000-0000-0000AA010000}"/>
    <cellStyle name="40% - Accent4 3" xfId="467" xr:uid="{00000000-0005-0000-0000-0000AB010000}"/>
    <cellStyle name="40% - Accent4 3 2" xfId="2929" xr:uid="{00000000-0005-0000-0000-0000AC010000}"/>
    <cellStyle name="40% - Accent4 30" xfId="468" xr:uid="{00000000-0005-0000-0000-0000AD010000}"/>
    <cellStyle name="40% - Accent4 31" xfId="469" xr:uid="{00000000-0005-0000-0000-0000AE010000}"/>
    <cellStyle name="40% - Accent4 32" xfId="470" xr:uid="{00000000-0005-0000-0000-0000AF010000}"/>
    <cellStyle name="40% - Accent4 33" xfId="471" xr:uid="{00000000-0005-0000-0000-0000B0010000}"/>
    <cellStyle name="40% - Accent4 34" xfId="472" xr:uid="{00000000-0005-0000-0000-0000B1010000}"/>
    <cellStyle name="40% - Accent4 35" xfId="473" xr:uid="{00000000-0005-0000-0000-0000B2010000}"/>
    <cellStyle name="40% - Accent4 36" xfId="474" xr:uid="{00000000-0005-0000-0000-0000B3010000}"/>
    <cellStyle name="40% - Accent4 37" xfId="475" xr:uid="{00000000-0005-0000-0000-0000B4010000}"/>
    <cellStyle name="40% - Accent4 38" xfId="476" xr:uid="{00000000-0005-0000-0000-0000B5010000}"/>
    <cellStyle name="40% - Accent4 39" xfId="477" xr:uid="{00000000-0005-0000-0000-0000B6010000}"/>
    <cellStyle name="40% - Accent4 4" xfId="478" xr:uid="{00000000-0005-0000-0000-0000B7010000}"/>
    <cellStyle name="40% - Accent4 40" xfId="479" xr:uid="{00000000-0005-0000-0000-0000B8010000}"/>
    <cellStyle name="40% - Accent4 40 2" xfId="480" xr:uid="{00000000-0005-0000-0000-0000B9010000}"/>
    <cellStyle name="40% - Accent4 40 2 2" xfId="4166" xr:uid="{D6AB1832-8B0E-48CE-B90F-E836DF7DD738}"/>
    <cellStyle name="40% - Accent4 40 2 2 2" xfId="6913" xr:uid="{CB74688C-12D1-4E7D-A85C-E531D4C77E28}"/>
    <cellStyle name="40% - Accent4 40 2 2 3" xfId="9636" xr:uid="{AA6A4621-95A2-4E2B-9DBD-ABAEF30FC21A}"/>
    <cellStyle name="40% - Accent4 40 2 3" xfId="3485" xr:uid="{34278DE3-E73C-49D4-9A7A-67ACEF0D1D56}"/>
    <cellStyle name="40% - Accent4 40 2 3 2" xfId="6241" xr:uid="{3BF510A4-B403-4A33-917D-3C040BB119FA}"/>
    <cellStyle name="40% - Accent4 40 2 3 3" xfId="8962" xr:uid="{8ABD9505-2F65-4584-9843-7BEB32A29A0E}"/>
    <cellStyle name="40% - Accent4 40 2 4" xfId="5233" xr:uid="{2EAB63A5-AA6C-4F39-92FB-BEAFC1C9D3A8}"/>
    <cellStyle name="40% - Accent4 40 2 5" xfId="8334" xr:uid="{F65CADA6-8C7C-49FB-80EE-B679B051C5C5}"/>
    <cellStyle name="40% - Accent4 41" xfId="569" xr:uid="{00000000-0005-0000-0000-0000BA010000}"/>
    <cellStyle name="40% - Accent4 5" xfId="481" xr:uid="{00000000-0005-0000-0000-0000BB010000}"/>
    <cellStyle name="40% - Accent4 6" xfId="482" xr:uid="{00000000-0005-0000-0000-0000BC010000}"/>
    <cellStyle name="40% - Accent4 7" xfId="483" xr:uid="{00000000-0005-0000-0000-0000BD010000}"/>
    <cellStyle name="40% - Accent4 8" xfId="484" xr:uid="{00000000-0005-0000-0000-0000BE010000}"/>
    <cellStyle name="40% - Accent4 9" xfId="485" xr:uid="{00000000-0005-0000-0000-0000BF010000}"/>
    <cellStyle name="40% - Accent5 10" xfId="486" xr:uid="{00000000-0005-0000-0000-0000C0010000}"/>
    <cellStyle name="40% - Accent5 11" xfId="487" xr:uid="{00000000-0005-0000-0000-0000C1010000}"/>
    <cellStyle name="40% - Accent5 12" xfId="488" xr:uid="{00000000-0005-0000-0000-0000C2010000}"/>
    <cellStyle name="40% - Accent5 13" xfId="489" xr:uid="{00000000-0005-0000-0000-0000C3010000}"/>
    <cellStyle name="40% - Accent5 14" xfId="490" xr:uid="{00000000-0005-0000-0000-0000C4010000}"/>
    <cellStyle name="40% - Accent5 15" xfId="491" xr:uid="{00000000-0005-0000-0000-0000C5010000}"/>
    <cellStyle name="40% - Accent5 16" xfId="492" xr:uid="{00000000-0005-0000-0000-0000C6010000}"/>
    <cellStyle name="40% - Accent5 17" xfId="493" xr:uid="{00000000-0005-0000-0000-0000C7010000}"/>
    <cellStyle name="40% - Accent5 18" xfId="494" xr:uid="{00000000-0005-0000-0000-0000C8010000}"/>
    <cellStyle name="40% - Accent5 19" xfId="495" xr:uid="{00000000-0005-0000-0000-0000C9010000}"/>
    <cellStyle name="40% - Accent5 2" xfId="496" xr:uid="{00000000-0005-0000-0000-0000CA010000}"/>
    <cellStyle name="40% - Accent5 2 2" xfId="2930" xr:uid="{00000000-0005-0000-0000-0000CB010000}"/>
    <cellStyle name="40% - Accent5 20" xfId="497" xr:uid="{00000000-0005-0000-0000-0000CC010000}"/>
    <cellStyle name="40% - Accent5 21" xfId="498" xr:uid="{00000000-0005-0000-0000-0000CD010000}"/>
    <cellStyle name="40% - Accent5 22" xfId="499" xr:uid="{00000000-0005-0000-0000-0000CE010000}"/>
    <cellStyle name="40% - Accent5 23" xfId="500" xr:uid="{00000000-0005-0000-0000-0000CF010000}"/>
    <cellStyle name="40% - Accent5 24" xfId="501" xr:uid="{00000000-0005-0000-0000-0000D0010000}"/>
    <cellStyle name="40% - Accent5 25" xfId="502" xr:uid="{00000000-0005-0000-0000-0000D1010000}"/>
    <cellStyle name="40% - Accent5 26" xfId="503" xr:uid="{00000000-0005-0000-0000-0000D2010000}"/>
    <cellStyle name="40% - Accent5 27" xfId="504" xr:uid="{00000000-0005-0000-0000-0000D3010000}"/>
    <cellStyle name="40% - Accent5 28" xfId="505" xr:uid="{00000000-0005-0000-0000-0000D4010000}"/>
    <cellStyle name="40% - Accent5 29" xfId="506" xr:uid="{00000000-0005-0000-0000-0000D5010000}"/>
    <cellStyle name="40% - Accent5 3" xfId="507" xr:uid="{00000000-0005-0000-0000-0000D6010000}"/>
    <cellStyle name="40% - Accent5 3 2" xfId="2931" xr:uid="{00000000-0005-0000-0000-0000D7010000}"/>
    <cellStyle name="40% - Accent5 30" xfId="508" xr:uid="{00000000-0005-0000-0000-0000D8010000}"/>
    <cellStyle name="40% - Accent5 31" xfId="509" xr:uid="{00000000-0005-0000-0000-0000D9010000}"/>
    <cellStyle name="40% - Accent5 32" xfId="510" xr:uid="{00000000-0005-0000-0000-0000DA010000}"/>
    <cellStyle name="40% - Accent5 33" xfId="511" xr:uid="{00000000-0005-0000-0000-0000DB010000}"/>
    <cellStyle name="40% - Accent5 34" xfId="512" xr:uid="{00000000-0005-0000-0000-0000DC010000}"/>
    <cellStyle name="40% - Accent5 35" xfId="513" xr:uid="{00000000-0005-0000-0000-0000DD010000}"/>
    <cellStyle name="40% - Accent5 36" xfId="514" xr:uid="{00000000-0005-0000-0000-0000DE010000}"/>
    <cellStyle name="40% - Accent5 37" xfId="515" xr:uid="{00000000-0005-0000-0000-0000DF010000}"/>
    <cellStyle name="40% - Accent5 38" xfId="516" xr:uid="{00000000-0005-0000-0000-0000E0010000}"/>
    <cellStyle name="40% - Accent5 39" xfId="517" xr:uid="{00000000-0005-0000-0000-0000E1010000}"/>
    <cellStyle name="40% - Accent5 4" xfId="518" xr:uid="{00000000-0005-0000-0000-0000E2010000}"/>
    <cellStyle name="40% - Accent5 40" xfId="519" xr:uid="{00000000-0005-0000-0000-0000E3010000}"/>
    <cellStyle name="40% - Accent5 40 2" xfId="520" xr:uid="{00000000-0005-0000-0000-0000E4010000}"/>
    <cellStyle name="40% - Accent5 40 2 2" xfId="4167" xr:uid="{CD98D9EB-3F27-406B-A7BE-51A0A6507897}"/>
    <cellStyle name="40% - Accent5 40 2 2 2" xfId="6914" xr:uid="{A7E20A46-85C6-438A-8E2B-2C1914C21876}"/>
    <cellStyle name="40% - Accent5 40 2 2 3" xfId="9637" xr:uid="{4EFBBC87-AB04-4521-A44D-15BA0DFFD3D9}"/>
    <cellStyle name="40% - Accent5 40 2 3" xfId="3487" xr:uid="{3FE720BC-906D-43CE-8708-39058056A659}"/>
    <cellStyle name="40% - Accent5 40 2 3 2" xfId="6243" xr:uid="{6C46FF36-26BB-4362-853E-5C9BA9C89EBD}"/>
    <cellStyle name="40% - Accent5 40 2 3 3" xfId="8964" xr:uid="{7D4B2092-5191-474E-96E9-A80023155D4C}"/>
    <cellStyle name="40% - Accent5 40 2 4" xfId="5241" xr:uid="{23F11FF2-857E-427E-9FCD-05E5C02D4E22}"/>
    <cellStyle name="40% - Accent5 40 2 5" xfId="8335" xr:uid="{EF682053-717C-429E-9CC2-B3A40773E6F9}"/>
    <cellStyle name="40% - Accent5 41" xfId="570" xr:uid="{00000000-0005-0000-0000-0000E5010000}"/>
    <cellStyle name="40% - Accent5 5" xfId="521" xr:uid="{00000000-0005-0000-0000-0000E6010000}"/>
    <cellStyle name="40% - Accent5 6" xfId="522" xr:uid="{00000000-0005-0000-0000-0000E7010000}"/>
    <cellStyle name="40% - Accent5 7" xfId="523" xr:uid="{00000000-0005-0000-0000-0000E8010000}"/>
    <cellStyle name="40% - Accent5 8" xfId="524" xr:uid="{00000000-0005-0000-0000-0000E9010000}"/>
    <cellStyle name="40% - Accent5 9" xfId="525" xr:uid="{00000000-0005-0000-0000-0000EA010000}"/>
    <cellStyle name="40% - Accent6 10" xfId="526" xr:uid="{00000000-0005-0000-0000-0000EB010000}"/>
    <cellStyle name="40% - Accent6 11" xfId="527" xr:uid="{00000000-0005-0000-0000-0000EC010000}"/>
    <cellStyle name="40% - Accent6 12" xfId="528" xr:uid="{00000000-0005-0000-0000-0000ED010000}"/>
    <cellStyle name="40% - Accent6 13" xfId="529" xr:uid="{00000000-0005-0000-0000-0000EE010000}"/>
    <cellStyle name="40% - Accent6 14" xfId="530" xr:uid="{00000000-0005-0000-0000-0000EF010000}"/>
    <cellStyle name="40% - Accent6 15" xfId="531" xr:uid="{00000000-0005-0000-0000-0000F0010000}"/>
    <cellStyle name="40% - Accent6 16" xfId="532" xr:uid="{00000000-0005-0000-0000-0000F1010000}"/>
    <cellStyle name="40% - Accent6 17" xfId="533" xr:uid="{00000000-0005-0000-0000-0000F2010000}"/>
    <cellStyle name="40% - Accent6 18" xfId="534" xr:uid="{00000000-0005-0000-0000-0000F3010000}"/>
    <cellStyle name="40% - Accent6 19" xfId="535" xr:uid="{00000000-0005-0000-0000-0000F4010000}"/>
    <cellStyle name="40% - Accent6 2" xfId="536" xr:uid="{00000000-0005-0000-0000-0000F5010000}"/>
    <cellStyle name="40% - Accent6 2 2" xfId="2932" xr:uid="{00000000-0005-0000-0000-0000F6010000}"/>
    <cellStyle name="40% - Accent6 20" xfId="537" xr:uid="{00000000-0005-0000-0000-0000F7010000}"/>
    <cellStyle name="40% - Accent6 21" xfId="538" xr:uid="{00000000-0005-0000-0000-0000F8010000}"/>
    <cellStyle name="40% - Accent6 22" xfId="539" xr:uid="{00000000-0005-0000-0000-0000F9010000}"/>
    <cellStyle name="40% - Accent6 23" xfId="540" xr:uid="{00000000-0005-0000-0000-0000FA010000}"/>
    <cellStyle name="40% - Accent6 24" xfId="541" xr:uid="{00000000-0005-0000-0000-0000FB010000}"/>
    <cellStyle name="40% - Accent6 25" xfId="542" xr:uid="{00000000-0005-0000-0000-0000FC010000}"/>
    <cellStyle name="40% - Accent6 26" xfId="543" xr:uid="{00000000-0005-0000-0000-0000FD010000}"/>
    <cellStyle name="40% - Accent6 27" xfId="544" xr:uid="{00000000-0005-0000-0000-0000FE010000}"/>
    <cellStyle name="40% - Accent6 28" xfId="545" xr:uid="{00000000-0005-0000-0000-0000FF010000}"/>
    <cellStyle name="40% - Accent6 29" xfId="546" xr:uid="{00000000-0005-0000-0000-000000020000}"/>
    <cellStyle name="40% - Accent6 3" xfId="547" xr:uid="{00000000-0005-0000-0000-000001020000}"/>
    <cellStyle name="40% - Accent6 3 2" xfId="2933" xr:uid="{00000000-0005-0000-0000-000002020000}"/>
    <cellStyle name="40% - Accent6 30" xfId="548" xr:uid="{00000000-0005-0000-0000-000003020000}"/>
    <cellStyle name="40% - Accent6 31" xfId="549" xr:uid="{00000000-0005-0000-0000-000004020000}"/>
    <cellStyle name="40% - Accent6 32" xfId="550" xr:uid="{00000000-0005-0000-0000-000005020000}"/>
    <cellStyle name="40% - Accent6 33" xfId="551" xr:uid="{00000000-0005-0000-0000-000006020000}"/>
    <cellStyle name="40% - Accent6 34" xfId="552" xr:uid="{00000000-0005-0000-0000-000007020000}"/>
    <cellStyle name="40% - Accent6 35" xfId="553" xr:uid="{00000000-0005-0000-0000-000008020000}"/>
    <cellStyle name="40% - Accent6 36" xfId="554" xr:uid="{00000000-0005-0000-0000-000009020000}"/>
    <cellStyle name="40% - Accent6 37" xfId="555" xr:uid="{00000000-0005-0000-0000-00000A020000}"/>
    <cellStyle name="40% - Accent6 38" xfId="556" xr:uid="{00000000-0005-0000-0000-00000B020000}"/>
    <cellStyle name="40% - Accent6 39" xfId="557" xr:uid="{00000000-0005-0000-0000-00000C020000}"/>
    <cellStyle name="40% - Accent6 4" xfId="558" xr:uid="{00000000-0005-0000-0000-00000D020000}"/>
    <cellStyle name="40% - Accent6 40" xfId="559" xr:uid="{00000000-0005-0000-0000-00000E020000}"/>
    <cellStyle name="40% - Accent6 40 2" xfId="560" xr:uid="{00000000-0005-0000-0000-00000F020000}"/>
    <cellStyle name="40% - Accent6 40 2 2" xfId="4168" xr:uid="{B1C31B8C-B1C2-4071-94A1-FA87F5A99695}"/>
    <cellStyle name="40% - Accent6 40 2 2 2" xfId="6915" xr:uid="{FFBA5DBA-CD9F-47BE-8584-A706A17E562D}"/>
    <cellStyle name="40% - Accent6 40 2 2 3" xfId="9638" xr:uid="{AF48493E-953F-4816-96C9-9F481A627DC4}"/>
    <cellStyle name="40% - Accent6 40 2 3" xfId="3488" xr:uid="{30F92EE3-BC30-4287-9E90-B8BEE06EE38F}"/>
    <cellStyle name="40% - Accent6 40 2 3 2" xfId="6244" xr:uid="{D7C81BAA-F9DF-4258-92FF-A94334C87D68}"/>
    <cellStyle name="40% - Accent6 40 2 3 3" xfId="8965" xr:uid="{084944B1-D16A-4C96-B2C3-62CD164F838F}"/>
    <cellStyle name="40% - Accent6 40 2 4" xfId="5248" xr:uid="{6FD01384-098D-40F5-97DF-47B4096C06EB}"/>
    <cellStyle name="40% - Accent6 40 2 5" xfId="8336" xr:uid="{7092836B-AFAA-46E5-AE47-189ABE6E4D0B}"/>
    <cellStyle name="40% - Accent6 41" xfId="571" xr:uid="{00000000-0005-0000-0000-000010020000}"/>
    <cellStyle name="40% - Accent6 5" xfId="561" xr:uid="{00000000-0005-0000-0000-000011020000}"/>
    <cellStyle name="40% - Accent6 6" xfId="562" xr:uid="{00000000-0005-0000-0000-000012020000}"/>
    <cellStyle name="40% - Accent6 7" xfId="563" xr:uid="{00000000-0005-0000-0000-000013020000}"/>
    <cellStyle name="40% - Accent6 8" xfId="564" xr:uid="{00000000-0005-0000-0000-000014020000}"/>
    <cellStyle name="40% - Accent6 9" xfId="565" xr:uid="{00000000-0005-0000-0000-000015020000}"/>
    <cellStyle name="40% - ส่วนที่ถูกเน้น1 2" xfId="2023" xr:uid="{00000000-0005-0000-0000-000016020000}"/>
    <cellStyle name="40% - ส่วนที่ถูกเน้น1 2 2" xfId="2934" xr:uid="{00000000-0005-0000-0000-000017020000}"/>
    <cellStyle name="40% - ส่วนที่ถูกเน้น1 2 3" xfId="4424" xr:uid="{587C4E67-F25D-43B3-B693-CAF550B1B25B}"/>
    <cellStyle name="40% - ส่วนที่ถูกเน้น1 2 3 2" xfId="7103" xr:uid="{73304414-86DE-4EB4-A8F9-8CA12CFC0036}"/>
    <cellStyle name="40% - ส่วนที่ถูกเน้น1 2 3 3" xfId="9894" xr:uid="{7101CA5C-DF5B-495A-BF6A-9A9262389BB4}"/>
    <cellStyle name="40% - ส่วนที่ถูกเน้น1 2 4" xfId="3673" xr:uid="{7BD4B8BF-A29E-4303-AECB-35F4870ED7BF}"/>
    <cellStyle name="40% - ส่วนที่ถูกเน้น1 2 4 2" xfId="6429" xr:uid="{A292E327-C05E-4B27-BC14-523B55F08D41}"/>
    <cellStyle name="40% - ส่วนที่ถูกเน้น1 2 4 3" xfId="9150" xr:uid="{9193800D-84BE-4313-AD52-3EE10303412E}"/>
    <cellStyle name="40% - ส่วนที่ถูกเน้น1 2 5" xfId="5635" xr:uid="{A66D71AE-1DF8-4E7F-A56E-8E16EBF4E4E9}"/>
    <cellStyle name="40% - ส่วนที่ถูกเน้น1 2 6" xfId="8495" xr:uid="{5A63EA5D-2292-4F86-AA4C-9FD1783A5120}"/>
    <cellStyle name="40% - ส่วนที่ถูกเน้น1 2_WCO" xfId="2878" xr:uid="{00000000-0005-0000-0000-000018020000}"/>
    <cellStyle name="40% - ส่วนที่ถูกเน้น2 2" xfId="2024" xr:uid="{00000000-0005-0000-0000-000019020000}"/>
    <cellStyle name="40% - ส่วนที่ถูกเน้น2 2 2" xfId="2935" xr:uid="{00000000-0005-0000-0000-00001A020000}"/>
    <cellStyle name="40% - ส่วนที่ถูกเน้น2 2 3" xfId="4425" xr:uid="{A92C9783-598C-4122-9913-3A4FD7714EE6}"/>
    <cellStyle name="40% - ส่วนที่ถูกเน้น2 2 3 2" xfId="7104" xr:uid="{E72EDCEB-82AB-4921-91DB-2ABE2DA2187F}"/>
    <cellStyle name="40% - ส่วนที่ถูกเน้น2 2 3 3" xfId="9895" xr:uid="{81796A00-78F6-4EF4-828C-E3A60D5286FE}"/>
    <cellStyle name="40% - ส่วนที่ถูกเน้น2 2 4" xfId="3674" xr:uid="{236D3CF0-F2DA-4C47-AF8F-33D8F6FC3925}"/>
    <cellStyle name="40% - ส่วนที่ถูกเน้น2 2 4 2" xfId="6430" xr:uid="{93B32E95-2F8D-411E-86FD-766FCAA65AED}"/>
    <cellStyle name="40% - ส่วนที่ถูกเน้น2 2 4 3" xfId="9151" xr:uid="{CF79920A-2DB9-4390-AC79-BBD616C408FC}"/>
    <cellStyle name="40% - ส่วนที่ถูกเน้น2 2 5" xfId="5636" xr:uid="{6A1D58A4-A439-423E-A427-00E3BD57B145}"/>
    <cellStyle name="40% - ส่วนที่ถูกเน้น2 2 6" xfId="8496" xr:uid="{9A5B3C0D-8C52-4CBA-AED4-4A3D77782579}"/>
    <cellStyle name="40% - ส่วนที่ถูกเน้น2 2_WCO" xfId="2877" xr:uid="{00000000-0005-0000-0000-00001B020000}"/>
    <cellStyle name="40% - ส่วนที่ถูกเน้น3 2" xfId="568" xr:uid="{00000000-0005-0000-0000-00001C020000}"/>
    <cellStyle name="40% - ส่วนที่ถูกเน้น3 2 2" xfId="2025" xr:uid="{00000000-0005-0000-0000-00001D020000}"/>
    <cellStyle name="40% - ส่วนที่ถูกเน้น3 2 2 2" xfId="4426" xr:uid="{6E29FB0A-91BD-4B2D-92DD-63053D2666D6}"/>
    <cellStyle name="40% - ส่วนที่ถูกเน้น3 2 2 2 2" xfId="7105" xr:uid="{D8B9CFC1-98D2-44B2-B672-E87BBFE5B0BA}"/>
    <cellStyle name="40% - ส่วนที่ถูกเน้น3 2 2 2 3" xfId="9896" xr:uid="{B2142DA5-A14F-4375-B66F-53D61A4E2DBB}"/>
    <cellStyle name="40% - ส่วนที่ถูกเน้น3 2 2 3" xfId="3675" xr:uid="{FD4D764E-44B8-4395-8324-BD3D779DA36A}"/>
    <cellStyle name="40% - ส่วนที่ถูกเน้น3 2 2 3 2" xfId="6431" xr:uid="{067A0BC5-7496-4334-9345-FEEDB2847E31}"/>
    <cellStyle name="40% - ส่วนที่ถูกเน้น3 2 2 3 3" xfId="9152" xr:uid="{4DBC1058-EBAE-4DD3-B429-E1E1CD78A2FA}"/>
    <cellStyle name="40% - ส่วนที่ถูกเน้น3 2 2 4" xfId="5637" xr:uid="{35A0DC55-7791-4D05-9846-FE26155E9F47}"/>
    <cellStyle name="40% - ส่วนที่ถูกเน้น3 2 2 5" xfId="8497" xr:uid="{225AA7C4-ABFF-4B6D-8238-9416F5846D86}"/>
    <cellStyle name="40% - ส่วนที่ถูกเน้น3 2_WCO" xfId="2840" xr:uid="{00000000-0005-0000-0000-00001E020000}"/>
    <cellStyle name="40% - ส่วนที่ถูกเน้น4 2" xfId="2026" xr:uid="{00000000-0005-0000-0000-00001F020000}"/>
    <cellStyle name="40% - ส่วนที่ถูกเน้น4 2 2" xfId="2936" xr:uid="{00000000-0005-0000-0000-000020020000}"/>
    <cellStyle name="40% - ส่วนที่ถูกเน้น4 2 3" xfId="4427" xr:uid="{A71557F0-10F6-4A7C-9F94-DF7E6CAA311A}"/>
    <cellStyle name="40% - ส่วนที่ถูกเน้น4 2 3 2" xfId="7106" xr:uid="{F538F6A5-13E9-40D2-96BD-4494FE0556A4}"/>
    <cellStyle name="40% - ส่วนที่ถูกเน้น4 2 3 3" xfId="9897" xr:uid="{F4044464-DABC-4D2D-AD9B-81E0AE5ED01B}"/>
    <cellStyle name="40% - ส่วนที่ถูกเน้น4 2 4" xfId="3676" xr:uid="{2EF004B1-5325-42C9-9146-E7A2F7E52115}"/>
    <cellStyle name="40% - ส่วนที่ถูกเน้น4 2 4 2" xfId="6432" xr:uid="{76369994-E466-4A96-9D7B-0EF816B15F88}"/>
    <cellStyle name="40% - ส่วนที่ถูกเน้น4 2 4 3" xfId="9153" xr:uid="{0FC1C976-9716-4880-A557-11503CFA532F}"/>
    <cellStyle name="40% - ส่วนที่ถูกเน้น4 2 5" xfId="5638" xr:uid="{1C29F275-0E39-44E1-B7C5-6EC8B5A3722B}"/>
    <cellStyle name="40% - ส่วนที่ถูกเน้น4 2 6" xfId="8498" xr:uid="{78F0B695-FB80-4442-9B04-33B53967CF27}"/>
    <cellStyle name="40% - ส่วนที่ถูกเน้น4 2_WCO" xfId="2876" xr:uid="{00000000-0005-0000-0000-000021020000}"/>
    <cellStyle name="40% - ส่วนที่ถูกเน้น5 2" xfId="2027" xr:uid="{00000000-0005-0000-0000-000022020000}"/>
    <cellStyle name="40% - ส่วนที่ถูกเน้น5 2 2" xfId="2937" xr:uid="{00000000-0005-0000-0000-000023020000}"/>
    <cellStyle name="40% - ส่วนที่ถูกเน้น5 2 3" xfId="4428" xr:uid="{59086030-1426-45C9-8B56-DE7EC0FCEEE9}"/>
    <cellStyle name="40% - ส่วนที่ถูกเน้น5 2 3 2" xfId="7107" xr:uid="{7BA26D7F-32D7-44A5-ABC3-4F77D52AB68A}"/>
    <cellStyle name="40% - ส่วนที่ถูกเน้น5 2 3 3" xfId="9898" xr:uid="{A313596F-013E-4890-AC06-E6951CCEE703}"/>
    <cellStyle name="40% - ส่วนที่ถูกเน้น5 2 4" xfId="3677" xr:uid="{8AAC16B7-0E99-47BD-8EAA-3DB385AFC40D}"/>
    <cellStyle name="40% - ส่วนที่ถูกเน้น5 2 4 2" xfId="6433" xr:uid="{41EA98C3-BD5C-483D-B357-19208EF9A015}"/>
    <cellStyle name="40% - ส่วนที่ถูกเน้น5 2 4 3" xfId="9154" xr:uid="{EDB0C25E-70DF-4F4D-8238-28C5A440FE06}"/>
    <cellStyle name="40% - ส่วนที่ถูกเน้น5 2 5" xfId="5639" xr:uid="{E6FED2E9-9DC6-45D2-9CA5-61E5DB349155}"/>
    <cellStyle name="40% - ส่วนที่ถูกเน้น5 2 6" xfId="8499" xr:uid="{FB69B13E-037D-423B-846C-FAF697C085B1}"/>
    <cellStyle name="40% - ส่วนที่ถูกเน้น5 2_WCO" xfId="2839" xr:uid="{00000000-0005-0000-0000-000024020000}"/>
    <cellStyle name="40% - ส่วนที่ถูกเน้น6 2" xfId="2028" xr:uid="{00000000-0005-0000-0000-000025020000}"/>
    <cellStyle name="40% - ส่วนที่ถูกเน้น6 2 2" xfId="2938" xr:uid="{00000000-0005-0000-0000-000026020000}"/>
    <cellStyle name="40% - ส่วนที่ถูกเน้น6 2 3" xfId="4429" xr:uid="{36CA12EC-0C00-40A1-A310-ED172B808859}"/>
    <cellStyle name="40% - ส่วนที่ถูกเน้น6 2 3 2" xfId="7108" xr:uid="{6152358F-C712-4FDE-B115-84B324D42B30}"/>
    <cellStyle name="40% - ส่วนที่ถูกเน้น6 2 3 3" xfId="9899" xr:uid="{A2DB3A0E-470A-4768-ACB4-FFA58859C184}"/>
    <cellStyle name="40% - ส่วนที่ถูกเน้น6 2 4" xfId="3678" xr:uid="{D3AE9E69-E952-486B-A239-EC792C7074FA}"/>
    <cellStyle name="40% - ส่วนที่ถูกเน้น6 2 4 2" xfId="6434" xr:uid="{72DDDB6D-03E3-4A55-BA04-562D58083A5C}"/>
    <cellStyle name="40% - ส่วนที่ถูกเน้น6 2 4 3" xfId="9155" xr:uid="{0212B3EB-9AC9-4BBD-AE7D-A5D4CAA42C45}"/>
    <cellStyle name="40% - ส่วนที่ถูกเน้น6 2 5" xfId="5640" xr:uid="{221C03E9-FAD1-47A7-AA04-E951DF2ED71C}"/>
    <cellStyle name="40% - ส่วนที่ถูกเน้น6 2 6" xfId="8500" xr:uid="{12CCD17B-EF0D-4696-8152-51706AF214DB}"/>
    <cellStyle name="40% - ส่วนที่ถูกเน้น6 2_WCO" xfId="2838" xr:uid="{00000000-0005-0000-0000-000027020000}"/>
    <cellStyle name="60% - Accent1 10" xfId="572" xr:uid="{00000000-0005-0000-0000-000028020000}"/>
    <cellStyle name="60% - Accent1 11" xfId="573" xr:uid="{00000000-0005-0000-0000-000029020000}"/>
    <cellStyle name="60% - Accent1 12" xfId="574" xr:uid="{00000000-0005-0000-0000-00002A020000}"/>
    <cellStyle name="60% - Accent1 13" xfId="575" xr:uid="{00000000-0005-0000-0000-00002B020000}"/>
    <cellStyle name="60% - Accent1 14" xfId="576" xr:uid="{00000000-0005-0000-0000-00002C020000}"/>
    <cellStyle name="60% - Accent1 15" xfId="577" xr:uid="{00000000-0005-0000-0000-00002D020000}"/>
    <cellStyle name="60% - Accent1 16" xfId="578" xr:uid="{00000000-0005-0000-0000-00002E020000}"/>
    <cellStyle name="60% - Accent1 17" xfId="579" xr:uid="{00000000-0005-0000-0000-00002F020000}"/>
    <cellStyle name="60% - Accent1 18" xfId="580" xr:uid="{00000000-0005-0000-0000-000030020000}"/>
    <cellStyle name="60% - Accent1 19" xfId="581" xr:uid="{00000000-0005-0000-0000-000031020000}"/>
    <cellStyle name="60% - Accent1 2" xfId="582" xr:uid="{00000000-0005-0000-0000-000032020000}"/>
    <cellStyle name="60% - Accent1 2 2" xfId="2939" xr:uid="{00000000-0005-0000-0000-000033020000}"/>
    <cellStyle name="60% - Accent1 20" xfId="583" xr:uid="{00000000-0005-0000-0000-000034020000}"/>
    <cellStyle name="60% - Accent1 21" xfId="584" xr:uid="{00000000-0005-0000-0000-000035020000}"/>
    <cellStyle name="60% - Accent1 22" xfId="585" xr:uid="{00000000-0005-0000-0000-000036020000}"/>
    <cellStyle name="60% - Accent1 23" xfId="586" xr:uid="{00000000-0005-0000-0000-000037020000}"/>
    <cellStyle name="60% - Accent1 24" xfId="587" xr:uid="{00000000-0005-0000-0000-000038020000}"/>
    <cellStyle name="60% - Accent1 25" xfId="588" xr:uid="{00000000-0005-0000-0000-000039020000}"/>
    <cellStyle name="60% - Accent1 26" xfId="589" xr:uid="{00000000-0005-0000-0000-00003A020000}"/>
    <cellStyle name="60% - Accent1 27" xfId="590" xr:uid="{00000000-0005-0000-0000-00003B020000}"/>
    <cellStyle name="60% - Accent1 28" xfId="591" xr:uid="{00000000-0005-0000-0000-00003C020000}"/>
    <cellStyle name="60% - Accent1 29" xfId="592" xr:uid="{00000000-0005-0000-0000-00003D020000}"/>
    <cellStyle name="60% - Accent1 3" xfId="593" xr:uid="{00000000-0005-0000-0000-00003E020000}"/>
    <cellStyle name="60% - Accent1 3 2" xfId="2940" xr:uid="{00000000-0005-0000-0000-00003F020000}"/>
    <cellStyle name="60% - Accent1 30" xfId="594" xr:uid="{00000000-0005-0000-0000-000040020000}"/>
    <cellStyle name="60% - Accent1 31" xfId="595" xr:uid="{00000000-0005-0000-0000-000041020000}"/>
    <cellStyle name="60% - Accent1 32" xfId="596" xr:uid="{00000000-0005-0000-0000-000042020000}"/>
    <cellStyle name="60% - Accent1 33" xfId="597" xr:uid="{00000000-0005-0000-0000-000043020000}"/>
    <cellStyle name="60% - Accent1 34" xfId="598" xr:uid="{00000000-0005-0000-0000-000044020000}"/>
    <cellStyle name="60% - Accent1 35" xfId="599" xr:uid="{00000000-0005-0000-0000-000045020000}"/>
    <cellStyle name="60% - Accent1 36" xfId="600" xr:uid="{00000000-0005-0000-0000-000046020000}"/>
    <cellStyle name="60% - Accent1 37" xfId="601" xr:uid="{00000000-0005-0000-0000-000047020000}"/>
    <cellStyle name="60% - Accent1 38" xfId="602" xr:uid="{00000000-0005-0000-0000-000048020000}"/>
    <cellStyle name="60% - Accent1 39" xfId="603" xr:uid="{00000000-0005-0000-0000-000049020000}"/>
    <cellStyle name="60% - Accent1 4" xfId="604" xr:uid="{00000000-0005-0000-0000-00004A020000}"/>
    <cellStyle name="60% - Accent1 40" xfId="605" xr:uid="{00000000-0005-0000-0000-00004B020000}"/>
    <cellStyle name="60% - Accent1 41" xfId="806" xr:uid="{00000000-0005-0000-0000-00004C020000}"/>
    <cellStyle name="60% - Accent1 5" xfId="606" xr:uid="{00000000-0005-0000-0000-00004D020000}"/>
    <cellStyle name="60% - Accent1 6" xfId="607" xr:uid="{00000000-0005-0000-0000-00004E020000}"/>
    <cellStyle name="60% - Accent1 7" xfId="608" xr:uid="{00000000-0005-0000-0000-00004F020000}"/>
    <cellStyle name="60% - Accent1 8" xfId="609" xr:uid="{00000000-0005-0000-0000-000050020000}"/>
    <cellStyle name="60% - Accent1 9" xfId="610" xr:uid="{00000000-0005-0000-0000-000051020000}"/>
    <cellStyle name="60% - Accent2 10" xfId="611" xr:uid="{00000000-0005-0000-0000-000052020000}"/>
    <cellStyle name="60% - Accent2 11" xfId="612" xr:uid="{00000000-0005-0000-0000-000053020000}"/>
    <cellStyle name="60% - Accent2 12" xfId="613" xr:uid="{00000000-0005-0000-0000-000054020000}"/>
    <cellStyle name="60% - Accent2 13" xfId="614" xr:uid="{00000000-0005-0000-0000-000055020000}"/>
    <cellStyle name="60% - Accent2 14" xfId="615" xr:uid="{00000000-0005-0000-0000-000056020000}"/>
    <cellStyle name="60% - Accent2 15" xfId="616" xr:uid="{00000000-0005-0000-0000-000057020000}"/>
    <cellStyle name="60% - Accent2 16" xfId="617" xr:uid="{00000000-0005-0000-0000-000058020000}"/>
    <cellStyle name="60% - Accent2 17" xfId="618" xr:uid="{00000000-0005-0000-0000-000059020000}"/>
    <cellStyle name="60% - Accent2 18" xfId="619" xr:uid="{00000000-0005-0000-0000-00005A020000}"/>
    <cellStyle name="60% - Accent2 19" xfId="620" xr:uid="{00000000-0005-0000-0000-00005B020000}"/>
    <cellStyle name="60% - Accent2 2" xfId="621" xr:uid="{00000000-0005-0000-0000-00005C020000}"/>
    <cellStyle name="60% - Accent2 2 2" xfId="2941" xr:uid="{00000000-0005-0000-0000-00005D020000}"/>
    <cellStyle name="60% - Accent2 20" xfId="622" xr:uid="{00000000-0005-0000-0000-00005E020000}"/>
    <cellStyle name="60% - Accent2 21" xfId="623" xr:uid="{00000000-0005-0000-0000-00005F020000}"/>
    <cellStyle name="60% - Accent2 22" xfId="624" xr:uid="{00000000-0005-0000-0000-000060020000}"/>
    <cellStyle name="60% - Accent2 23" xfId="625" xr:uid="{00000000-0005-0000-0000-000061020000}"/>
    <cellStyle name="60% - Accent2 24" xfId="626" xr:uid="{00000000-0005-0000-0000-000062020000}"/>
    <cellStyle name="60% - Accent2 25" xfId="627" xr:uid="{00000000-0005-0000-0000-000063020000}"/>
    <cellStyle name="60% - Accent2 26" xfId="628" xr:uid="{00000000-0005-0000-0000-000064020000}"/>
    <cellStyle name="60% - Accent2 27" xfId="629" xr:uid="{00000000-0005-0000-0000-000065020000}"/>
    <cellStyle name="60% - Accent2 28" xfId="630" xr:uid="{00000000-0005-0000-0000-000066020000}"/>
    <cellStyle name="60% - Accent2 29" xfId="631" xr:uid="{00000000-0005-0000-0000-000067020000}"/>
    <cellStyle name="60% - Accent2 3" xfId="632" xr:uid="{00000000-0005-0000-0000-000068020000}"/>
    <cellStyle name="60% - Accent2 3 2" xfId="2942" xr:uid="{00000000-0005-0000-0000-000069020000}"/>
    <cellStyle name="60% - Accent2 30" xfId="633" xr:uid="{00000000-0005-0000-0000-00006A020000}"/>
    <cellStyle name="60% - Accent2 31" xfId="634" xr:uid="{00000000-0005-0000-0000-00006B020000}"/>
    <cellStyle name="60% - Accent2 32" xfId="635" xr:uid="{00000000-0005-0000-0000-00006C020000}"/>
    <cellStyle name="60% - Accent2 33" xfId="636" xr:uid="{00000000-0005-0000-0000-00006D020000}"/>
    <cellStyle name="60% - Accent2 34" xfId="637" xr:uid="{00000000-0005-0000-0000-00006E020000}"/>
    <cellStyle name="60% - Accent2 35" xfId="638" xr:uid="{00000000-0005-0000-0000-00006F020000}"/>
    <cellStyle name="60% - Accent2 36" xfId="639" xr:uid="{00000000-0005-0000-0000-000070020000}"/>
    <cellStyle name="60% - Accent2 37" xfId="640" xr:uid="{00000000-0005-0000-0000-000071020000}"/>
    <cellStyle name="60% - Accent2 38" xfId="641" xr:uid="{00000000-0005-0000-0000-000072020000}"/>
    <cellStyle name="60% - Accent2 39" xfId="642" xr:uid="{00000000-0005-0000-0000-000073020000}"/>
    <cellStyle name="60% - Accent2 4" xfId="643" xr:uid="{00000000-0005-0000-0000-000074020000}"/>
    <cellStyle name="60% - Accent2 40" xfId="644" xr:uid="{00000000-0005-0000-0000-000075020000}"/>
    <cellStyle name="60% - Accent2 41" xfId="807" xr:uid="{00000000-0005-0000-0000-000076020000}"/>
    <cellStyle name="60% - Accent2 5" xfId="645" xr:uid="{00000000-0005-0000-0000-000077020000}"/>
    <cellStyle name="60% - Accent2 6" xfId="646" xr:uid="{00000000-0005-0000-0000-000078020000}"/>
    <cellStyle name="60% - Accent2 7" xfId="647" xr:uid="{00000000-0005-0000-0000-000079020000}"/>
    <cellStyle name="60% - Accent2 8" xfId="648" xr:uid="{00000000-0005-0000-0000-00007A020000}"/>
    <cellStyle name="60% - Accent2 9" xfId="649" xr:uid="{00000000-0005-0000-0000-00007B020000}"/>
    <cellStyle name="60% - Accent3 10" xfId="650" xr:uid="{00000000-0005-0000-0000-00007C020000}"/>
    <cellStyle name="60% - Accent3 11" xfId="651" xr:uid="{00000000-0005-0000-0000-00007D020000}"/>
    <cellStyle name="60% - Accent3 12" xfId="652" xr:uid="{00000000-0005-0000-0000-00007E020000}"/>
    <cellStyle name="60% - Accent3 13" xfId="653" xr:uid="{00000000-0005-0000-0000-00007F020000}"/>
    <cellStyle name="60% - Accent3 14" xfId="654" xr:uid="{00000000-0005-0000-0000-000080020000}"/>
    <cellStyle name="60% - Accent3 15" xfId="655" xr:uid="{00000000-0005-0000-0000-000081020000}"/>
    <cellStyle name="60% - Accent3 16" xfId="656" xr:uid="{00000000-0005-0000-0000-000082020000}"/>
    <cellStyle name="60% - Accent3 17" xfId="657" xr:uid="{00000000-0005-0000-0000-000083020000}"/>
    <cellStyle name="60% - Accent3 18" xfId="658" xr:uid="{00000000-0005-0000-0000-000084020000}"/>
    <cellStyle name="60% - Accent3 19" xfId="659" xr:uid="{00000000-0005-0000-0000-000085020000}"/>
    <cellStyle name="60% - Accent3 2" xfId="660" xr:uid="{00000000-0005-0000-0000-000086020000}"/>
    <cellStyle name="60% - Accent3 2 2" xfId="2943" xr:uid="{00000000-0005-0000-0000-000087020000}"/>
    <cellStyle name="60% - Accent3 20" xfId="661" xr:uid="{00000000-0005-0000-0000-000088020000}"/>
    <cellStyle name="60% - Accent3 21" xfId="662" xr:uid="{00000000-0005-0000-0000-000089020000}"/>
    <cellStyle name="60% - Accent3 22" xfId="663" xr:uid="{00000000-0005-0000-0000-00008A020000}"/>
    <cellStyle name="60% - Accent3 23" xfId="664" xr:uid="{00000000-0005-0000-0000-00008B020000}"/>
    <cellStyle name="60% - Accent3 24" xfId="665" xr:uid="{00000000-0005-0000-0000-00008C020000}"/>
    <cellStyle name="60% - Accent3 25" xfId="666" xr:uid="{00000000-0005-0000-0000-00008D020000}"/>
    <cellStyle name="60% - Accent3 26" xfId="667" xr:uid="{00000000-0005-0000-0000-00008E020000}"/>
    <cellStyle name="60% - Accent3 27" xfId="668" xr:uid="{00000000-0005-0000-0000-00008F020000}"/>
    <cellStyle name="60% - Accent3 28" xfId="669" xr:uid="{00000000-0005-0000-0000-000090020000}"/>
    <cellStyle name="60% - Accent3 29" xfId="670" xr:uid="{00000000-0005-0000-0000-000091020000}"/>
    <cellStyle name="60% - Accent3 3" xfId="671" xr:uid="{00000000-0005-0000-0000-000092020000}"/>
    <cellStyle name="60% - Accent3 3 2" xfId="2944" xr:uid="{00000000-0005-0000-0000-000093020000}"/>
    <cellStyle name="60% - Accent3 30" xfId="672" xr:uid="{00000000-0005-0000-0000-000094020000}"/>
    <cellStyle name="60% - Accent3 31" xfId="673" xr:uid="{00000000-0005-0000-0000-000095020000}"/>
    <cellStyle name="60% - Accent3 32" xfId="674" xr:uid="{00000000-0005-0000-0000-000096020000}"/>
    <cellStyle name="60% - Accent3 33" xfId="675" xr:uid="{00000000-0005-0000-0000-000097020000}"/>
    <cellStyle name="60% - Accent3 34" xfId="676" xr:uid="{00000000-0005-0000-0000-000098020000}"/>
    <cellStyle name="60% - Accent3 35" xfId="677" xr:uid="{00000000-0005-0000-0000-000099020000}"/>
    <cellStyle name="60% - Accent3 36" xfId="678" xr:uid="{00000000-0005-0000-0000-00009A020000}"/>
    <cellStyle name="60% - Accent3 37" xfId="679" xr:uid="{00000000-0005-0000-0000-00009B020000}"/>
    <cellStyle name="60% - Accent3 38" xfId="680" xr:uid="{00000000-0005-0000-0000-00009C020000}"/>
    <cellStyle name="60% - Accent3 39" xfId="681" xr:uid="{00000000-0005-0000-0000-00009D020000}"/>
    <cellStyle name="60% - Accent3 4" xfId="682" xr:uid="{00000000-0005-0000-0000-00009E020000}"/>
    <cellStyle name="60% - Accent3 40" xfId="683" xr:uid="{00000000-0005-0000-0000-00009F020000}"/>
    <cellStyle name="60% - Accent3 41" xfId="31" xr:uid="{00000000-0005-0000-0000-0000A0020000}"/>
    <cellStyle name="60% - Accent3 5" xfId="684" xr:uid="{00000000-0005-0000-0000-0000A1020000}"/>
    <cellStyle name="60% - Accent3 6" xfId="685" xr:uid="{00000000-0005-0000-0000-0000A2020000}"/>
    <cellStyle name="60% - Accent3 7" xfId="686" xr:uid="{00000000-0005-0000-0000-0000A3020000}"/>
    <cellStyle name="60% - Accent3 8" xfId="687" xr:uid="{00000000-0005-0000-0000-0000A4020000}"/>
    <cellStyle name="60% - Accent3 9" xfId="688" xr:uid="{00000000-0005-0000-0000-0000A5020000}"/>
    <cellStyle name="60% - Accent4 10" xfId="689" xr:uid="{00000000-0005-0000-0000-0000A6020000}"/>
    <cellStyle name="60% - Accent4 11" xfId="690" xr:uid="{00000000-0005-0000-0000-0000A7020000}"/>
    <cellStyle name="60% - Accent4 12" xfId="691" xr:uid="{00000000-0005-0000-0000-0000A8020000}"/>
    <cellStyle name="60% - Accent4 13" xfId="692" xr:uid="{00000000-0005-0000-0000-0000A9020000}"/>
    <cellStyle name="60% - Accent4 14" xfId="693" xr:uid="{00000000-0005-0000-0000-0000AA020000}"/>
    <cellStyle name="60% - Accent4 15" xfId="694" xr:uid="{00000000-0005-0000-0000-0000AB020000}"/>
    <cellStyle name="60% - Accent4 16" xfId="695" xr:uid="{00000000-0005-0000-0000-0000AC020000}"/>
    <cellStyle name="60% - Accent4 17" xfId="696" xr:uid="{00000000-0005-0000-0000-0000AD020000}"/>
    <cellStyle name="60% - Accent4 18" xfId="697" xr:uid="{00000000-0005-0000-0000-0000AE020000}"/>
    <cellStyle name="60% - Accent4 19" xfId="698" xr:uid="{00000000-0005-0000-0000-0000AF020000}"/>
    <cellStyle name="60% - Accent4 2" xfId="699" xr:uid="{00000000-0005-0000-0000-0000B0020000}"/>
    <cellStyle name="60% - Accent4 2 2" xfId="2945" xr:uid="{00000000-0005-0000-0000-0000B1020000}"/>
    <cellStyle name="60% - Accent4 20" xfId="700" xr:uid="{00000000-0005-0000-0000-0000B2020000}"/>
    <cellStyle name="60% - Accent4 21" xfId="701" xr:uid="{00000000-0005-0000-0000-0000B3020000}"/>
    <cellStyle name="60% - Accent4 22" xfId="702" xr:uid="{00000000-0005-0000-0000-0000B4020000}"/>
    <cellStyle name="60% - Accent4 23" xfId="703" xr:uid="{00000000-0005-0000-0000-0000B5020000}"/>
    <cellStyle name="60% - Accent4 24" xfId="704" xr:uid="{00000000-0005-0000-0000-0000B6020000}"/>
    <cellStyle name="60% - Accent4 25" xfId="705" xr:uid="{00000000-0005-0000-0000-0000B7020000}"/>
    <cellStyle name="60% - Accent4 26" xfId="706" xr:uid="{00000000-0005-0000-0000-0000B8020000}"/>
    <cellStyle name="60% - Accent4 27" xfId="707" xr:uid="{00000000-0005-0000-0000-0000B9020000}"/>
    <cellStyle name="60% - Accent4 28" xfId="708" xr:uid="{00000000-0005-0000-0000-0000BA020000}"/>
    <cellStyle name="60% - Accent4 29" xfId="709" xr:uid="{00000000-0005-0000-0000-0000BB020000}"/>
    <cellStyle name="60% - Accent4 3" xfId="710" xr:uid="{00000000-0005-0000-0000-0000BC020000}"/>
    <cellStyle name="60% - Accent4 3 2" xfId="2946" xr:uid="{00000000-0005-0000-0000-0000BD020000}"/>
    <cellStyle name="60% - Accent4 30" xfId="711" xr:uid="{00000000-0005-0000-0000-0000BE020000}"/>
    <cellStyle name="60% - Accent4 31" xfId="712" xr:uid="{00000000-0005-0000-0000-0000BF020000}"/>
    <cellStyle name="60% - Accent4 32" xfId="713" xr:uid="{00000000-0005-0000-0000-0000C0020000}"/>
    <cellStyle name="60% - Accent4 33" xfId="714" xr:uid="{00000000-0005-0000-0000-0000C1020000}"/>
    <cellStyle name="60% - Accent4 34" xfId="715" xr:uid="{00000000-0005-0000-0000-0000C2020000}"/>
    <cellStyle name="60% - Accent4 35" xfId="716" xr:uid="{00000000-0005-0000-0000-0000C3020000}"/>
    <cellStyle name="60% - Accent4 36" xfId="717" xr:uid="{00000000-0005-0000-0000-0000C4020000}"/>
    <cellStyle name="60% - Accent4 37" xfId="718" xr:uid="{00000000-0005-0000-0000-0000C5020000}"/>
    <cellStyle name="60% - Accent4 38" xfId="719" xr:uid="{00000000-0005-0000-0000-0000C6020000}"/>
    <cellStyle name="60% - Accent4 39" xfId="720" xr:uid="{00000000-0005-0000-0000-0000C7020000}"/>
    <cellStyle name="60% - Accent4 4" xfId="721" xr:uid="{00000000-0005-0000-0000-0000C8020000}"/>
    <cellStyle name="60% - Accent4 40" xfId="722" xr:uid="{00000000-0005-0000-0000-0000C9020000}"/>
    <cellStyle name="60% - Accent4 41" xfId="32" xr:uid="{00000000-0005-0000-0000-0000CA020000}"/>
    <cellStyle name="60% - Accent4 5" xfId="723" xr:uid="{00000000-0005-0000-0000-0000CB020000}"/>
    <cellStyle name="60% - Accent4 6" xfId="724" xr:uid="{00000000-0005-0000-0000-0000CC020000}"/>
    <cellStyle name="60% - Accent4 7" xfId="725" xr:uid="{00000000-0005-0000-0000-0000CD020000}"/>
    <cellStyle name="60% - Accent4 8" xfId="726" xr:uid="{00000000-0005-0000-0000-0000CE020000}"/>
    <cellStyle name="60% - Accent4 9" xfId="727" xr:uid="{00000000-0005-0000-0000-0000CF020000}"/>
    <cellStyle name="60% - Accent5 10" xfId="728" xr:uid="{00000000-0005-0000-0000-0000D0020000}"/>
    <cellStyle name="60% - Accent5 11" xfId="729" xr:uid="{00000000-0005-0000-0000-0000D1020000}"/>
    <cellStyle name="60% - Accent5 12" xfId="730" xr:uid="{00000000-0005-0000-0000-0000D2020000}"/>
    <cellStyle name="60% - Accent5 13" xfId="731" xr:uid="{00000000-0005-0000-0000-0000D3020000}"/>
    <cellStyle name="60% - Accent5 14" xfId="732" xr:uid="{00000000-0005-0000-0000-0000D4020000}"/>
    <cellStyle name="60% - Accent5 15" xfId="733" xr:uid="{00000000-0005-0000-0000-0000D5020000}"/>
    <cellStyle name="60% - Accent5 16" xfId="734" xr:uid="{00000000-0005-0000-0000-0000D6020000}"/>
    <cellStyle name="60% - Accent5 17" xfId="735" xr:uid="{00000000-0005-0000-0000-0000D7020000}"/>
    <cellStyle name="60% - Accent5 18" xfId="736" xr:uid="{00000000-0005-0000-0000-0000D8020000}"/>
    <cellStyle name="60% - Accent5 19" xfId="737" xr:uid="{00000000-0005-0000-0000-0000D9020000}"/>
    <cellStyle name="60% - Accent5 2" xfId="738" xr:uid="{00000000-0005-0000-0000-0000DA020000}"/>
    <cellStyle name="60% - Accent5 2 2" xfId="2947" xr:uid="{00000000-0005-0000-0000-0000DB020000}"/>
    <cellStyle name="60% - Accent5 20" xfId="739" xr:uid="{00000000-0005-0000-0000-0000DC020000}"/>
    <cellStyle name="60% - Accent5 21" xfId="740" xr:uid="{00000000-0005-0000-0000-0000DD020000}"/>
    <cellStyle name="60% - Accent5 22" xfId="741" xr:uid="{00000000-0005-0000-0000-0000DE020000}"/>
    <cellStyle name="60% - Accent5 23" xfId="742" xr:uid="{00000000-0005-0000-0000-0000DF020000}"/>
    <cellStyle name="60% - Accent5 24" xfId="743" xr:uid="{00000000-0005-0000-0000-0000E0020000}"/>
    <cellStyle name="60% - Accent5 25" xfId="744" xr:uid="{00000000-0005-0000-0000-0000E1020000}"/>
    <cellStyle name="60% - Accent5 26" xfId="745" xr:uid="{00000000-0005-0000-0000-0000E2020000}"/>
    <cellStyle name="60% - Accent5 27" xfId="746" xr:uid="{00000000-0005-0000-0000-0000E3020000}"/>
    <cellStyle name="60% - Accent5 28" xfId="747" xr:uid="{00000000-0005-0000-0000-0000E4020000}"/>
    <cellStyle name="60% - Accent5 29" xfId="748" xr:uid="{00000000-0005-0000-0000-0000E5020000}"/>
    <cellStyle name="60% - Accent5 3" xfId="749" xr:uid="{00000000-0005-0000-0000-0000E6020000}"/>
    <cellStyle name="60% - Accent5 3 2" xfId="2948" xr:uid="{00000000-0005-0000-0000-0000E7020000}"/>
    <cellStyle name="60% - Accent5 30" xfId="750" xr:uid="{00000000-0005-0000-0000-0000E8020000}"/>
    <cellStyle name="60% - Accent5 31" xfId="751" xr:uid="{00000000-0005-0000-0000-0000E9020000}"/>
    <cellStyle name="60% - Accent5 32" xfId="752" xr:uid="{00000000-0005-0000-0000-0000EA020000}"/>
    <cellStyle name="60% - Accent5 33" xfId="753" xr:uid="{00000000-0005-0000-0000-0000EB020000}"/>
    <cellStyle name="60% - Accent5 34" xfId="754" xr:uid="{00000000-0005-0000-0000-0000EC020000}"/>
    <cellStyle name="60% - Accent5 35" xfId="755" xr:uid="{00000000-0005-0000-0000-0000ED020000}"/>
    <cellStyle name="60% - Accent5 36" xfId="756" xr:uid="{00000000-0005-0000-0000-0000EE020000}"/>
    <cellStyle name="60% - Accent5 37" xfId="757" xr:uid="{00000000-0005-0000-0000-0000EF020000}"/>
    <cellStyle name="60% - Accent5 38" xfId="758" xr:uid="{00000000-0005-0000-0000-0000F0020000}"/>
    <cellStyle name="60% - Accent5 39" xfId="759" xr:uid="{00000000-0005-0000-0000-0000F1020000}"/>
    <cellStyle name="60% - Accent5 4" xfId="760" xr:uid="{00000000-0005-0000-0000-0000F2020000}"/>
    <cellStyle name="60% - Accent5 40" xfId="761" xr:uid="{00000000-0005-0000-0000-0000F3020000}"/>
    <cellStyle name="60% - Accent5 41" xfId="810" xr:uid="{00000000-0005-0000-0000-0000F4020000}"/>
    <cellStyle name="60% - Accent5 5" xfId="762" xr:uid="{00000000-0005-0000-0000-0000F5020000}"/>
    <cellStyle name="60% - Accent5 6" xfId="763" xr:uid="{00000000-0005-0000-0000-0000F6020000}"/>
    <cellStyle name="60% - Accent5 7" xfId="764" xr:uid="{00000000-0005-0000-0000-0000F7020000}"/>
    <cellStyle name="60% - Accent5 8" xfId="765" xr:uid="{00000000-0005-0000-0000-0000F8020000}"/>
    <cellStyle name="60% - Accent5 9" xfId="766" xr:uid="{00000000-0005-0000-0000-0000F9020000}"/>
    <cellStyle name="60% - Accent6 10" xfId="767" xr:uid="{00000000-0005-0000-0000-0000FA020000}"/>
    <cellStyle name="60% - Accent6 11" xfId="768" xr:uid="{00000000-0005-0000-0000-0000FB020000}"/>
    <cellStyle name="60% - Accent6 12" xfId="769" xr:uid="{00000000-0005-0000-0000-0000FC020000}"/>
    <cellStyle name="60% - Accent6 13" xfId="770" xr:uid="{00000000-0005-0000-0000-0000FD020000}"/>
    <cellStyle name="60% - Accent6 14" xfId="771" xr:uid="{00000000-0005-0000-0000-0000FE020000}"/>
    <cellStyle name="60% - Accent6 15" xfId="772" xr:uid="{00000000-0005-0000-0000-0000FF020000}"/>
    <cellStyle name="60% - Accent6 16" xfId="773" xr:uid="{00000000-0005-0000-0000-000000030000}"/>
    <cellStyle name="60% - Accent6 17" xfId="774" xr:uid="{00000000-0005-0000-0000-000001030000}"/>
    <cellStyle name="60% - Accent6 18" xfId="775" xr:uid="{00000000-0005-0000-0000-000002030000}"/>
    <cellStyle name="60% - Accent6 19" xfId="776" xr:uid="{00000000-0005-0000-0000-000003030000}"/>
    <cellStyle name="60% - Accent6 2" xfId="777" xr:uid="{00000000-0005-0000-0000-000004030000}"/>
    <cellStyle name="60% - Accent6 2 2" xfId="2949" xr:uid="{00000000-0005-0000-0000-000005030000}"/>
    <cellStyle name="60% - Accent6 20" xfId="778" xr:uid="{00000000-0005-0000-0000-000006030000}"/>
    <cellStyle name="60% - Accent6 21" xfId="779" xr:uid="{00000000-0005-0000-0000-000007030000}"/>
    <cellStyle name="60% - Accent6 22" xfId="780" xr:uid="{00000000-0005-0000-0000-000008030000}"/>
    <cellStyle name="60% - Accent6 23" xfId="781" xr:uid="{00000000-0005-0000-0000-000009030000}"/>
    <cellStyle name="60% - Accent6 24" xfId="782" xr:uid="{00000000-0005-0000-0000-00000A030000}"/>
    <cellStyle name="60% - Accent6 25" xfId="783" xr:uid="{00000000-0005-0000-0000-00000B030000}"/>
    <cellStyle name="60% - Accent6 26" xfId="784" xr:uid="{00000000-0005-0000-0000-00000C030000}"/>
    <cellStyle name="60% - Accent6 27" xfId="785" xr:uid="{00000000-0005-0000-0000-00000D030000}"/>
    <cellStyle name="60% - Accent6 28" xfId="786" xr:uid="{00000000-0005-0000-0000-00000E030000}"/>
    <cellStyle name="60% - Accent6 29" xfId="787" xr:uid="{00000000-0005-0000-0000-00000F030000}"/>
    <cellStyle name="60% - Accent6 3" xfId="788" xr:uid="{00000000-0005-0000-0000-000010030000}"/>
    <cellStyle name="60% - Accent6 3 2" xfId="2950" xr:uid="{00000000-0005-0000-0000-000011030000}"/>
    <cellStyle name="60% - Accent6 30" xfId="789" xr:uid="{00000000-0005-0000-0000-000012030000}"/>
    <cellStyle name="60% - Accent6 31" xfId="790" xr:uid="{00000000-0005-0000-0000-000013030000}"/>
    <cellStyle name="60% - Accent6 32" xfId="791" xr:uid="{00000000-0005-0000-0000-000014030000}"/>
    <cellStyle name="60% - Accent6 33" xfId="792" xr:uid="{00000000-0005-0000-0000-000015030000}"/>
    <cellStyle name="60% - Accent6 34" xfId="793" xr:uid="{00000000-0005-0000-0000-000016030000}"/>
    <cellStyle name="60% - Accent6 35" xfId="794" xr:uid="{00000000-0005-0000-0000-000017030000}"/>
    <cellStyle name="60% - Accent6 36" xfId="795" xr:uid="{00000000-0005-0000-0000-000018030000}"/>
    <cellStyle name="60% - Accent6 37" xfId="796" xr:uid="{00000000-0005-0000-0000-000019030000}"/>
    <cellStyle name="60% - Accent6 38" xfId="797" xr:uid="{00000000-0005-0000-0000-00001A030000}"/>
    <cellStyle name="60% - Accent6 39" xfId="798" xr:uid="{00000000-0005-0000-0000-00001B030000}"/>
    <cellStyle name="60% - Accent6 4" xfId="799" xr:uid="{00000000-0005-0000-0000-00001C030000}"/>
    <cellStyle name="60% - Accent6 40" xfId="800" xr:uid="{00000000-0005-0000-0000-00001D030000}"/>
    <cellStyle name="60% - Accent6 41" xfId="33" xr:uid="{00000000-0005-0000-0000-00001E030000}"/>
    <cellStyle name="60% - Accent6 5" xfId="801" xr:uid="{00000000-0005-0000-0000-00001F030000}"/>
    <cellStyle name="60% - Accent6 6" xfId="802" xr:uid="{00000000-0005-0000-0000-000020030000}"/>
    <cellStyle name="60% - Accent6 7" xfId="803" xr:uid="{00000000-0005-0000-0000-000021030000}"/>
    <cellStyle name="60% - Accent6 8" xfId="804" xr:uid="{00000000-0005-0000-0000-000022030000}"/>
    <cellStyle name="60% - Accent6 9" xfId="805" xr:uid="{00000000-0005-0000-0000-000023030000}"/>
    <cellStyle name="60% - ส่วนที่ถูกเน้น1 2" xfId="2030" xr:uid="{00000000-0005-0000-0000-000024030000}"/>
    <cellStyle name="60% - ส่วนที่ถูกเน้น1 2 2" xfId="2951" xr:uid="{00000000-0005-0000-0000-000025030000}"/>
    <cellStyle name="60% - ส่วนที่ถูกเน้น1 2_WCO" xfId="2837" xr:uid="{00000000-0005-0000-0000-000026030000}"/>
    <cellStyle name="60% - ส่วนที่ถูกเน้น2 2" xfId="2031" xr:uid="{00000000-0005-0000-0000-000027030000}"/>
    <cellStyle name="60% - ส่วนที่ถูกเน้น2 2 2" xfId="2952" xr:uid="{00000000-0005-0000-0000-000028030000}"/>
    <cellStyle name="60% - ส่วนที่ถูกเน้น2 2_WCO" xfId="2836" xr:uid="{00000000-0005-0000-0000-000029030000}"/>
    <cellStyle name="60% - ส่วนที่ถูกเน้น3 2" xfId="808" xr:uid="{00000000-0005-0000-0000-00002A030000}"/>
    <cellStyle name="60% - ส่วนที่ถูกเน้น3 2 2" xfId="2032" xr:uid="{00000000-0005-0000-0000-00002B030000}"/>
    <cellStyle name="60% - ส่วนที่ถูกเน้น3 2_WCO" xfId="2835" xr:uid="{00000000-0005-0000-0000-00002C030000}"/>
    <cellStyle name="60% - ส่วนที่ถูกเน้น4 2" xfId="809" xr:uid="{00000000-0005-0000-0000-00002D030000}"/>
    <cellStyle name="60% - ส่วนที่ถูกเน้น4 2 2" xfId="2033" xr:uid="{00000000-0005-0000-0000-00002E030000}"/>
    <cellStyle name="60% - ส่วนที่ถูกเน้น4 2_WCO" xfId="2834" xr:uid="{00000000-0005-0000-0000-00002F030000}"/>
    <cellStyle name="60% - ส่วนที่ถูกเน้น5 2" xfId="2034" xr:uid="{00000000-0005-0000-0000-000030030000}"/>
    <cellStyle name="60% - ส่วนที่ถูกเน้น5 2 2" xfId="2953" xr:uid="{00000000-0005-0000-0000-000031030000}"/>
    <cellStyle name="60% - ส่วนที่ถูกเน้น5 2_WCO" xfId="2830" xr:uid="{00000000-0005-0000-0000-000032030000}"/>
    <cellStyle name="60% - ส่วนที่ถูกเน้น6 2" xfId="811" xr:uid="{00000000-0005-0000-0000-000033030000}"/>
    <cellStyle name="60% - ส่วนที่ถูกเน้น6 2 2" xfId="2035" xr:uid="{00000000-0005-0000-0000-000034030000}"/>
    <cellStyle name="60% - ส่วนที่ถูกเน้น6 2_WCO" xfId="2801" xr:uid="{00000000-0005-0000-0000-000035030000}"/>
    <cellStyle name="75" xfId="34" xr:uid="{00000000-0005-0000-0000-000036030000}"/>
    <cellStyle name="Accent1 10" xfId="812" xr:uid="{00000000-0005-0000-0000-000037030000}"/>
    <cellStyle name="Accent1 11" xfId="813" xr:uid="{00000000-0005-0000-0000-000038030000}"/>
    <cellStyle name="Accent1 12" xfId="814" xr:uid="{00000000-0005-0000-0000-000039030000}"/>
    <cellStyle name="Accent1 13" xfId="815" xr:uid="{00000000-0005-0000-0000-00003A030000}"/>
    <cellStyle name="Accent1 14" xfId="816" xr:uid="{00000000-0005-0000-0000-00003B030000}"/>
    <cellStyle name="Accent1 15" xfId="817" xr:uid="{00000000-0005-0000-0000-00003C030000}"/>
    <cellStyle name="Accent1 16" xfId="818" xr:uid="{00000000-0005-0000-0000-00003D030000}"/>
    <cellStyle name="Accent1 17" xfId="819" xr:uid="{00000000-0005-0000-0000-00003E030000}"/>
    <cellStyle name="Accent1 18" xfId="820" xr:uid="{00000000-0005-0000-0000-00003F030000}"/>
    <cellStyle name="Accent1 19" xfId="821" xr:uid="{00000000-0005-0000-0000-000040030000}"/>
    <cellStyle name="Accent1 2" xfId="822" xr:uid="{00000000-0005-0000-0000-000041030000}"/>
    <cellStyle name="Accent1 2 2" xfId="2954" xr:uid="{00000000-0005-0000-0000-000042030000}"/>
    <cellStyle name="Accent1 20" xfId="823" xr:uid="{00000000-0005-0000-0000-000043030000}"/>
    <cellStyle name="Accent1 21" xfId="824" xr:uid="{00000000-0005-0000-0000-000044030000}"/>
    <cellStyle name="Accent1 22" xfId="825" xr:uid="{00000000-0005-0000-0000-000045030000}"/>
    <cellStyle name="Accent1 23" xfId="826" xr:uid="{00000000-0005-0000-0000-000046030000}"/>
    <cellStyle name="Accent1 24" xfId="827" xr:uid="{00000000-0005-0000-0000-000047030000}"/>
    <cellStyle name="Accent1 25" xfId="828" xr:uid="{00000000-0005-0000-0000-000048030000}"/>
    <cellStyle name="Accent1 26" xfId="829" xr:uid="{00000000-0005-0000-0000-000049030000}"/>
    <cellStyle name="Accent1 27" xfId="830" xr:uid="{00000000-0005-0000-0000-00004A030000}"/>
    <cellStyle name="Accent1 28" xfId="831" xr:uid="{00000000-0005-0000-0000-00004B030000}"/>
    <cellStyle name="Accent1 29" xfId="832" xr:uid="{00000000-0005-0000-0000-00004C030000}"/>
    <cellStyle name="Accent1 3" xfId="833" xr:uid="{00000000-0005-0000-0000-00004D030000}"/>
    <cellStyle name="Accent1 3 2" xfId="2955" xr:uid="{00000000-0005-0000-0000-00004E030000}"/>
    <cellStyle name="Accent1 30" xfId="834" xr:uid="{00000000-0005-0000-0000-00004F030000}"/>
    <cellStyle name="Accent1 31" xfId="835" xr:uid="{00000000-0005-0000-0000-000050030000}"/>
    <cellStyle name="Accent1 32" xfId="836" xr:uid="{00000000-0005-0000-0000-000051030000}"/>
    <cellStyle name="Accent1 33" xfId="837" xr:uid="{00000000-0005-0000-0000-000052030000}"/>
    <cellStyle name="Accent1 34" xfId="838" xr:uid="{00000000-0005-0000-0000-000053030000}"/>
    <cellStyle name="Accent1 35" xfId="839" xr:uid="{00000000-0005-0000-0000-000054030000}"/>
    <cellStyle name="Accent1 36" xfId="840" xr:uid="{00000000-0005-0000-0000-000055030000}"/>
    <cellStyle name="Accent1 37" xfId="841" xr:uid="{00000000-0005-0000-0000-000056030000}"/>
    <cellStyle name="Accent1 38" xfId="842" xr:uid="{00000000-0005-0000-0000-000057030000}"/>
    <cellStyle name="Accent1 39" xfId="843" xr:uid="{00000000-0005-0000-0000-000058030000}"/>
    <cellStyle name="Accent1 4" xfId="844" xr:uid="{00000000-0005-0000-0000-000059030000}"/>
    <cellStyle name="Accent1 40" xfId="845" xr:uid="{00000000-0005-0000-0000-00005A030000}"/>
    <cellStyle name="Accent1 41" xfId="1973" xr:uid="{00000000-0005-0000-0000-00005B030000}"/>
    <cellStyle name="Accent1 5" xfId="846" xr:uid="{00000000-0005-0000-0000-00005C030000}"/>
    <cellStyle name="Accent1 6" xfId="847" xr:uid="{00000000-0005-0000-0000-00005D030000}"/>
    <cellStyle name="Accent1 7" xfId="848" xr:uid="{00000000-0005-0000-0000-00005E030000}"/>
    <cellStyle name="Accent1 8" xfId="849" xr:uid="{00000000-0005-0000-0000-00005F030000}"/>
    <cellStyle name="Accent1 9" xfId="850" xr:uid="{00000000-0005-0000-0000-000060030000}"/>
    <cellStyle name="Accent2 10" xfId="851" xr:uid="{00000000-0005-0000-0000-000061030000}"/>
    <cellStyle name="Accent2 11" xfId="852" xr:uid="{00000000-0005-0000-0000-000062030000}"/>
    <cellStyle name="Accent2 12" xfId="853" xr:uid="{00000000-0005-0000-0000-000063030000}"/>
    <cellStyle name="Accent2 13" xfId="854" xr:uid="{00000000-0005-0000-0000-000064030000}"/>
    <cellStyle name="Accent2 14" xfId="855" xr:uid="{00000000-0005-0000-0000-000065030000}"/>
    <cellStyle name="Accent2 15" xfId="856" xr:uid="{00000000-0005-0000-0000-000066030000}"/>
    <cellStyle name="Accent2 16" xfId="857" xr:uid="{00000000-0005-0000-0000-000067030000}"/>
    <cellStyle name="Accent2 17" xfId="858" xr:uid="{00000000-0005-0000-0000-000068030000}"/>
    <cellStyle name="Accent2 18" xfId="859" xr:uid="{00000000-0005-0000-0000-000069030000}"/>
    <cellStyle name="Accent2 19" xfId="860" xr:uid="{00000000-0005-0000-0000-00006A030000}"/>
    <cellStyle name="Accent2 2" xfId="861" xr:uid="{00000000-0005-0000-0000-00006B030000}"/>
    <cellStyle name="Accent2 2 2" xfId="2956" xr:uid="{00000000-0005-0000-0000-00006C030000}"/>
    <cellStyle name="Accent2 20" xfId="862" xr:uid="{00000000-0005-0000-0000-00006D030000}"/>
    <cellStyle name="Accent2 21" xfId="863" xr:uid="{00000000-0005-0000-0000-00006E030000}"/>
    <cellStyle name="Accent2 22" xfId="864" xr:uid="{00000000-0005-0000-0000-00006F030000}"/>
    <cellStyle name="Accent2 23" xfId="865" xr:uid="{00000000-0005-0000-0000-000070030000}"/>
    <cellStyle name="Accent2 24" xfId="866" xr:uid="{00000000-0005-0000-0000-000071030000}"/>
    <cellStyle name="Accent2 25" xfId="867" xr:uid="{00000000-0005-0000-0000-000072030000}"/>
    <cellStyle name="Accent2 26" xfId="868" xr:uid="{00000000-0005-0000-0000-000073030000}"/>
    <cellStyle name="Accent2 27" xfId="869" xr:uid="{00000000-0005-0000-0000-000074030000}"/>
    <cellStyle name="Accent2 28" xfId="870" xr:uid="{00000000-0005-0000-0000-000075030000}"/>
    <cellStyle name="Accent2 29" xfId="871" xr:uid="{00000000-0005-0000-0000-000076030000}"/>
    <cellStyle name="Accent2 3" xfId="872" xr:uid="{00000000-0005-0000-0000-000077030000}"/>
    <cellStyle name="Accent2 3 2" xfId="2957" xr:uid="{00000000-0005-0000-0000-000078030000}"/>
    <cellStyle name="Accent2 30" xfId="873" xr:uid="{00000000-0005-0000-0000-000079030000}"/>
    <cellStyle name="Accent2 31" xfId="874" xr:uid="{00000000-0005-0000-0000-00007A030000}"/>
    <cellStyle name="Accent2 32" xfId="875" xr:uid="{00000000-0005-0000-0000-00007B030000}"/>
    <cellStyle name="Accent2 33" xfId="876" xr:uid="{00000000-0005-0000-0000-00007C030000}"/>
    <cellStyle name="Accent2 34" xfId="877" xr:uid="{00000000-0005-0000-0000-00007D030000}"/>
    <cellStyle name="Accent2 35" xfId="878" xr:uid="{00000000-0005-0000-0000-00007E030000}"/>
    <cellStyle name="Accent2 36" xfId="879" xr:uid="{00000000-0005-0000-0000-00007F030000}"/>
    <cellStyle name="Accent2 37" xfId="880" xr:uid="{00000000-0005-0000-0000-000080030000}"/>
    <cellStyle name="Accent2 38" xfId="881" xr:uid="{00000000-0005-0000-0000-000081030000}"/>
    <cellStyle name="Accent2 39" xfId="882" xr:uid="{00000000-0005-0000-0000-000082030000}"/>
    <cellStyle name="Accent2 4" xfId="883" xr:uid="{00000000-0005-0000-0000-000083030000}"/>
    <cellStyle name="Accent2 40" xfId="884" xr:uid="{00000000-0005-0000-0000-000084030000}"/>
    <cellStyle name="Accent2 41" xfId="1974" xr:uid="{00000000-0005-0000-0000-000085030000}"/>
    <cellStyle name="Accent2 5" xfId="885" xr:uid="{00000000-0005-0000-0000-000086030000}"/>
    <cellStyle name="Accent2 6" xfId="886" xr:uid="{00000000-0005-0000-0000-000087030000}"/>
    <cellStyle name="Accent2 7" xfId="887" xr:uid="{00000000-0005-0000-0000-000088030000}"/>
    <cellStyle name="Accent2 8" xfId="888" xr:uid="{00000000-0005-0000-0000-000089030000}"/>
    <cellStyle name="Accent2 9" xfId="889" xr:uid="{00000000-0005-0000-0000-00008A030000}"/>
    <cellStyle name="Accent3 10" xfId="890" xr:uid="{00000000-0005-0000-0000-00008B030000}"/>
    <cellStyle name="Accent3 11" xfId="891" xr:uid="{00000000-0005-0000-0000-00008C030000}"/>
    <cellStyle name="Accent3 12" xfId="892" xr:uid="{00000000-0005-0000-0000-00008D030000}"/>
    <cellStyle name="Accent3 13" xfId="893" xr:uid="{00000000-0005-0000-0000-00008E030000}"/>
    <cellStyle name="Accent3 14" xfId="894" xr:uid="{00000000-0005-0000-0000-00008F030000}"/>
    <cellStyle name="Accent3 15" xfId="895" xr:uid="{00000000-0005-0000-0000-000090030000}"/>
    <cellStyle name="Accent3 16" xfId="896" xr:uid="{00000000-0005-0000-0000-000091030000}"/>
    <cellStyle name="Accent3 17" xfId="897" xr:uid="{00000000-0005-0000-0000-000092030000}"/>
    <cellStyle name="Accent3 18" xfId="898" xr:uid="{00000000-0005-0000-0000-000093030000}"/>
    <cellStyle name="Accent3 19" xfId="899" xr:uid="{00000000-0005-0000-0000-000094030000}"/>
    <cellStyle name="Accent3 2" xfId="900" xr:uid="{00000000-0005-0000-0000-000095030000}"/>
    <cellStyle name="Accent3 2 2" xfId="2958" xr:uid="{00000000-0005-0000-0000-000096030000}"/>
    <cellStyle name="Accent3 20" xfId="901" xr:uid="{00000000-0005-0000-0000-000097030000}"/>
    <cellStyle name="Accent3 21" xfId="902" xr:uid="{00000000-0005-0000-0000-000098030000}"/>
    <cellStyle name="Accent3 22" xfId="903" xr:uid="{00000000-0005-0000-0000-000099030000}"/>
    <cellStyle name="Accent3 23" xfId="904" xr:uid="{00000000-0005-0000-0000-00009A030000}"/>
    <cellStyle name="Accent3 24" xfId="905" xr:uid="{00000000-0005-0000-0000-00009B030000}"/>
    <cellStyle name="Accent3 25" xfId="906" xr:uid="{00000000-0005-0000-0000-00009C030000}"/>
    <cellStyle name="Accent3 26" xfId="907" xr:uid="{00000000-0005-0000-0000-00009D030000}"/>
    <cellStyle name="Accent3 27" xfId="908" xr:uid="{00000000-0005-0000-0000-00009E030000}"/>
    <cellStyle name="Accent3 28" xfId="909" xr:uid="{00000000-0005-0000-0000-00009F030000}"/>
    <cellStyle name="Accent3 29" xfId="910" xr:uid="{00000000-0005-0000-0000-0000A0030000}"/>
    <cellStyle name="Accent3 3" xfId="911" xr:uid="{00000000-0005-0000-0000-0000A1030000}"/>
    <cellStyle name="Accent3 3 2" xfId="2959" xr:uid="{00000000-0005-0000-0000-0000A2030000}"/>
    <cellStyle name="Accent3 30" xfId="912" xr:uid="{00000000-0005-0000-0000-0000A3030000}"/>
    <cellStyle name="Accent3 31" xfId="913" xr:uid="{00000000-0005-0000-0000-0000A4030000}"/>
    <cellStyle name="Accent3 32" xfId="914" xr:uid="{00000000-0005-0000-0000-0000A5030000}"/>
    <cellStyle name="Accent3 33" xfId="915" xr:uid="{00000000-0005-0000-0000-0000A6030000}"/>
    <cellStyle name="Accent3 34" xfId="916" xr:uid="{00000000-0005-0000-0000-0000A7030000}"/>
    <cellStyle name="Accent3 35" xfId="917" xr:uid="{00000000-0005-0000-0000-0000A8030000}"/>
    <cellStyle name="Accent3 36" xfId="918" xr:uid="{00000000-0005-0000-0000-0000A9030000}"/>
    <cellStyle name="Accent3 37" xfId="919" xr:uid="{00000000-0005-0000-0000-0000AA030000}"/>
    <cellStyle name="Accent3 38" xfId="920" xr:uid="{00000000-0005-0000-0000-0000AB030000}"/>
    <cellStyle name="Accent3 39" xfId="921" xr:uid="{00000000-0005-0000-0000-0000AC030000}"/>
    <cellStyle name="Accent3 4" xfId="922" xr:uid="{00000000-0005-0000-0000-0000AD030000}"/>
    <cellStyle name="Accent3 40" xfId="923" xr:uid="{00000000-0005-0000-0000-0000AE030000}"/>
    <cellStyle name="Accent3 41" xfId="1975" xr:uid="{00000000-0005-0000-0000-0000AF030000}"/>
    <cellStyle name="Accent3 5" xfId="924" xr:uid="{00000000-0005-0000-0000-0000B0030000}"/>
    <cellStyle name="Accent3 6" xfId="925" xr:uid="{00000000-0005-0000-0000-0000B1030000}"/>
    <cellStyle name="Accent3 7" xfId="926" xr:uid="{00000000-0005-0000-0000-0000B2030000}"/>
    <cellStyle name="Accent3 8" xfId="927" xr:uid="{00000000-0005-0000-0000-0000B3030000}"/>
    <cellStyle name="Accent3 9" xfId="928" xr:uid="{00000000-0005-0000-0000-0000B4030000}"/>
    <cellStyle name="Accent4 10" xfId="929" xr:uid="{00000000-0005-0000-0000-0000B5030000}"/>
    <cellStyle name="Accent4 11" xfId="930" xr:uid="{00000000-0005-0000-0000-0000B6030000}"/>
    <cellStyle name="Accent4 12" xfId="931" xr:uid="{00000000-0005-0000-0000-0000B7030000}"/>
    <cellStyle name="Accent4 13" xfId="932" xr:uid="{00000000-0005-0000-0000-0000B8030000}"/>
    <cellStyle name="Accent4 14" xfId="933" xr:uid="{00000000-0005-0000-0000-0000B9030000}"/>
    <cellStyle name="Accent4 15" xfId="934" xr:uid="{00000000-0005-0000-0000-0000BA030000}"/>
    <cellStyle name="Accent4 16" xfId="935" xr:uid="{00000000-0005-0000-0000-0000BB030000}"/>
    <cellStyle name="Accent4 17" xfId="936" xr:uid="{00000000-0005-0000-0000-0000BC030000}"/>
    <cellStyle name="Accent4 18" xfId="937" xr:uid="{00000000-0005-0000-0000-0000BD030000}"/>
    <cellStyle name="Accent4 19" xfId="938" xr:uid="{00000000-0005-0000-0000-0000BE030000}"/>
    <cellStyle name="Accent4 2" xfId="939" xr:uid="{00000000-0005-0000-0000-0000BF030000}"/>
    <cellStyle name="Accent4 2 2" xfId="2960" xr:uid="{00000000-0005-0000-0000-0000C0030000}"/>
    <cellStyle name="Accent4 20" xfId="940" xr:uid="{00000000-0005-0000-0000-0000C1030000}"/>
    <cellStyle name="Accent4 21" xfId="941" xr:uid="{00000000-0005-0000-0000-0000C2030000}"/>
    <cellStyle name="Accent4 22" xfId="942" xr:uid="{00000000-0005-0000-0000-0000C3030000}"/>
    <cellStyle name="Accent4 23" xfId="943" xr:uid="{00000000-0005-0000-0000-0000C4030000}"/>
    <cellStyle name="Accent4 24" xfId="944" xr:uid="{00000000-0005-0000-0000-0000C5030000}"/>
    <cellStyle name="Accent4 25" xfId="945" xr:uid="{00000000-0005-0000-0000-0000C6030000}"/>
    <cellStyle name="Accent4 26" xfId="946" xr:uid="{00000000-0005-0000-0000-0000C7030000}"/>
    <cellStyle name="Accent4 27" xfId="947" xr:uid="{00000000-0005-0000-0000-0000C8030000}"/>
    <cellStyle name="Accent4 28" xfId="948" xr:uid="{00000000-0005-0000-0000-0000C9030000}"/>
    <cellStyle name="Accent4 29" xfId="949" xr:uid="{00000000-0005-0000-0000-0000CA030000}"/>
    <cellStyle name="Accent4 3" xfId="950" xr:uid="{00000000-0005-0000-0000-0000CB030000}"/>
    <cellStyle name="Accent4 3 2" xfId="2961" xr:uid="{00000000-0005-0000-0000-0000CC030000}"/>
    <cellStyle name="Accent4 30" xfId="951" xr:uid="{00000000-0005-0000-0000-0000CD030000}"/>
    <cellStyle name="Accent4 31" xfId="952" xr:uid="{00000000-0005-0000-0000-0000CE030000}"/>
    <cellStyle name="Accent4 32" xfId="953" xr:uid="{00000000-0005-0000-0000-0000CF030000}"/>
    <cellStyle name="Accent4 33" xfId="954" xr:uid="{00000000-0005-0000-0000-0000D0030000}"/>
    <cellStyle name="Accent4 34" xfId="955" xr:uid="{00000000-0005-0000-0000-0000D1030000}"/>
    <cellStyle name="Accent4 35" xfId="956" xr:uid="{00000000-0005-0000-0000-0000D2030000}"/>
    <cellStyle name="Accent4 36" xfId="957" xr:uid="{00000000-0005-0000-0000-0000D3030000}"/>
    <cellStyle name="Accent4 37" xfId="958" xr:uid="{00000000-0005-0000-0000-0000D4030000}"/>
    <cellStyle name="Accent4 38" xfId="959" xr:uid="{00000000-0005-0000-0000-0000D5030000}"/>
    <cellStyle name="Accent4 39" xfId="960" xr:uid="{00000000-0005-0000-0000-0000D6030000}"/>
    <cellStyle name="Accent4 4" xfId="961" xr:uid="{00000000-0005-0000-0000-0000D7030000}"/>
    <cellStyle name="Accent4 40" xfId="962" xr:uid="{00000000-0005-0000-0000-0000D8030000}"/>
    <cellStyle name="Accent4 41" xfId="1976" xr:uid="{00000000-0005-0000-0000-0000D9030000}"/>
    <cellStyle name="Accent4 5" xfId="963" xr:uid="{00000000-0005-0000-0000-0000DA030000}"/>
    <cellStyle name="Accent4 6" xfId="964" xr:uid="{00000000-0005-0000-0000-0000DB030000}"/>
    <cellStyle name="Accent4 7" xfId="965" xr:uid="{00000000-0005-0000-0000-0000DC030000}"/>
    <cellStyle name="Accent4 8" xfId="966" xr:uid="{00000000-0005-0000-0000-0000DD030000}"/>
    <cellStyle name="Accent4 9" xfId="967" xr:uid="{00000000-0005-0000-0000-0000DE030000}"/>
    <cellStyle name="Accent5 10" xfId="968" xr:uid="{00000000-0005-0000-0000-0000DF030000}"/>
    <cellStyle name="Accent5 11" xfId="969" xr:uid="{00000000-0005-0000-0000-0000E0030000}"/>
    <cellStyle name="Accent5 12" xfId="970" xr:uid="{00000000-0005-0000-0000-0000E1030000}"/>
    <cellStyle name="Accent5 13" xfId="971" xr:uid="{00000000-0005-0000-0000-0000E2030000}"/>
    <cellStyle name="Accent5 14" xfId="972" xr:uid="{00000000-0005-0000-0000-0000E3030000}"/>
    <cellStyle name="Accent5 15" xfId="973" xr:uid="{00000000-0005-0000-0000-0000E4030000}"/>
    <cellStyle name="Accent5 16" xfId="974" xr:uid="{00000000-0005-0000-0000-0000E5030000}"/>
    <cellStyle name="Accent5 17" xfId="975" xr:uid="{00000000-0005-0000-0000-0000E6030000}"/>
    <cellStyle name="Accent5 18" xfId="976" xr:uid="{00000000-0005-0000-0000-0000E7030000}"/>
    <cellStyle name="Accent5 19" xfId="977" xr:uid="{00000000-0005-0000-0000-0000E8030000}"/>
    <cellStyle name="Accent5 2" xfId="978" xr:uid="{00000000-0005-0000-0000-0000E9030000}"/>
    <cellStyle name="Accent5 2 2" xfId="2962" xr:uid="{00000000-0005-0000-0000-0000EA030000}"/>
    <cellStyle name="Accent5 20" xfId="979" xr:uid="{00000000-0005-0000-0000-0000EB030000}"/>
    <cellStyle name="Accent5 21" xfId="980" xr:uid="{00000000-0005-0000-0000-0000EC030000}"/>
    <cellStyle name="Accent5 22" xfId="981" xr:uid="{00000000-0005-0000-0000-0000ED030000}"/>
    <cellStyle name="Accent5 23" xfId="982" xr:uid="{00000000-0005-0000-0000-0000EE030000}"/>
    <cellStyle name="Accent5 24" xfId="983" xr:uid="{00000000-0005-0000-0000-0000EF030000}"/>
    <cellStyle name="Accent5 25" xfId="984" xr:uid="{00000000-0005-0000-0000-0000F0030000}"/>
    <cellStyle name="Accent5 26" xfId="985" xr:uid="{00000000-0005-0000-0000-0000F1030000}"/>
    <cellStyle name="Accent5 27" xfId="986" xr:uid="{00000000-0005-0000-0000-0000F2030000}"/>
    <cellStyle name="Accent5 28" xfId="987" xr:uid="{00000000-0005-0000-0000-0000F3030000}"/>
    <cellStyle name="Accent5 29" xfId="988" xr:uid="{00000000-0005-0000-0000-0000F4030000}"/>
    <cellStyle name="Accent5 3" xfId="989" xr:uid="{00000000-0005-0000-0000-0000F5030000}"/>
    <cellStyle name="Accent5 3 2" xfId="2963" xr:uid="{00000000-0005-0000-0000-0000F6030000}"/>
    <cellStyle name="Accent5 30" xfId="990" xr:uid="{00000000-0005-0000-0000-0000F7030000}"/>
    <cellStyle name="Accent5 31" xfId="991" xr:uid="{00000000-0005-0000-0000-0000F8030000}"/>
    <cellStyle name="Accent5 32" xfId="992" xr:uid="{00000000-0005-0000-0000-0000F9030000}"/>
    <cellStyle name="Accent5 33" xfId="993" xr:uid="{00000000-0005-0000-0000-0000FA030000}"/>
    <cellStyle name="Accent5 34" xfId="994" xr:uid="{00000000-0005-0000-0000-0000FB030000}"/>
    <cellStyle name="Accent5 35" xfId="995" xr:uid="{00000000-0005-0000-0000-0000FC030000}"/>
    <cellStyle name="Accent5 36" xfId="996" xr:uid="{00000000-0005-0000-0000-0000FD030000}"/>
    <cellStyle name="Accent5 37" xfId="997" xr:uid="{00000000-0005-0000-0000-0000FE030000}"/>
    <cellStyle name="Accent5 38" xfId="998" xr:uid="{00000000-0005-0000-0000-0000FF030000}"/>
    <cellStyle name="Accent5 39" xfId="999" xr:uid="{00000000-0005-0000-0000-000000040000}"/>
    <cellStyle name="Accent5 4" xfId="1000" xr:uid="{00000000-0005-0000-0000-000001040000}"/>
    <cellStyle name="Accent5 40" xfId="1001" xr:uid="{00000000-0005-0000-0000-000002040000}"/>
    <cellStyle name="Accent5 41" xfId="1977" xr:uid="{00000000-0005-0000-0000-000003040000}"/>
    <cellStyle name="Accent5 5" xfId="1002" xr:uid="{00000000-0005-0000-0000-000004040000}"/>
    <cellStyle name="Accent5 6" xfId="1003" xr:uid="{00000000-0005-0000-0000-000005040000}"/>
    <cellStyle name="Accent5 7" xfId="1004" xr:uid="{00000000-0005-0000-0000-000006040000}"/>
    <cellStyle name="Accent5 8" xfId="1005" xr:uid="{00000000-0005-0000-0000-000007040000}"/>
    <cellStyle name="Accent5 9" xfId="1006" xr:uid="{00000000-0005-0000-0000-000008040000}"/>
    <cellStyle name="Accent6 10" xfId="1007" xr:uid="{00000000-0005-0000-0000-000009040000}"/>
    <cellStyle name="Accent6 11" xfId="1008" xr:uid="{00000000-0005-0000-0000-00000A040000}"/>
    <cellStyle name="Accent6 12" xfId="1009" xr:uid="{00000000-0005-0000-0000-00000B040000}"/>
    <cellStyle name="Accent6 13" xfId="1010" xr:uid="{00000000-0005-0000-0000-00000C040000}"/>
    <cellStyle name="Accent6 14" xfId="1011" xr:uid="{00000000-0005-0000-0000-00000D040000}"/>
    <cellStyle name="Accent6 15" xfId="1012" xr:uid="{00000000-0005-0000-0000-00000E040000}"/>
    <cellStyle name="Accent6 16" xfId="1013" xr:uid="{00000000-0005-0000-0000-00000F040000}"/>
    <cellStyle name="Accent6 17" xfId="1014" xr:uid="{00000000-0005-0000-0000-000010040000}"/>
    <cellStyle name="Accent6 18" xfId="1015" xr:uid="{00000000-0005-0000-0000-000011040000}"/>
    <cellStyle name="Accent6 19" xfId="1016" xr:uid="{00000000-0005-0000-0000-000012040000}"/>
    <cellStyle name="Accent6 2" xfId="1017" xr:uid="{00000000-0005-0000-0000-000013040000}"/>
    <cellStyle name="Accent6 2 2" xfId="2964" xr:uid="{00000000-0005-0000-0000-000014040000}"/>
    <cellStyle name="Accent6 20" xfId="1018" xr:uid="{00000000-0005-0000-0000-000015040000}"/>
    <cellStyle name="Accent6 21" xfId="1019" xr:uid="{00000000-0005-0000-0000-000016040000}"/>
    <cellStyle name="Accent6 22" xfId="1020" xr:uid="{00000000-0005-0000-0000-000017040000}"/>
    <cellStyle name="Accent6 23" xfId="1021" xr:uid="{00000000-0005-0000-0000-000018040000}"/>
    <cellStyle name="Accent6 24" xfId="1022" xr:uid="{00000000-0005-0000-0000-000019040000}"/>
    <cellStyle name="Accent6 25" xfId="1023" xr:uid="{00000000-0005-0000-0000-00001A040000}"/>
    <cellStyle name="Accent6 26" xfId="1024" xr:uid="{00000000-0005-0000-0000-00001B040000}"/>
    <cellStyle name="Accent6 27" xfId="1025" xr:uid="{00000000-0005-0000-0000-00001C040000}"/>
    <cellStyle name="Accent6 28" xfId="1026" xr:uid="{00000000-0005-0000-0000-00001D040000}"/>
    <cellStyle name="Accent6 29" xfId="1027" xr:uid="{00000000-0005-0000-0000-00001E040000}"/>
    <cellStyle name="Accent6 3" xfId="1028" xr:uid="{00000000-0005-0000-0000-00001F040000}"/>
    <cellStyle name="Accent6 3 2" xfId="2965" xr:uid="{00000000-0005-0000-0000-000020040000}"/>
    <cellStyle name="Accent6 30" xfId="1029" xr:uid="{00000000-0005-0000-0000-000021040000}"/>
    <cellStyle name="Accent6 31" xfId="1030" xr:uid="{00000000-0005-0000-0000-000022040000}"/>
    <cellStyle name="Accent6 32" xfId="1031" xr:uid="{00000000-0005-0000-0000-000023040000}"/>
    <cellStyle name="Accent6 33" xfId="1032" xr:uid="{00000000-0005-0000-0000-000024040000}"/>
    <cellStyle name="Accent6 34" xfId="1033" xr:uid="{00000000-0005-0000-0000-000025040000}"/>
    <cellStyle name="Accent6 35" xfId="1034" xr:uid="{00000000-0005-0000-0000-000026040000}"/>
    <cellStyle name="Accent6 36" xfId="1035" xr:uid="{00000000-0005-0000-0000-000027040000}"/>
    <cellStyle name="Accent6 37" xfId="1036" xr:uid="{00000000-0005-0000-0000-000028040000}"/>
    <cellStyle name="Accent6 38" xfId="1037" xr:uid="{00000000-0005-0000-0000-000029040000}"/>
    <cellStyle name="Accent6 39" xfId="1038" xr:uid="{00000000-0005-0000-0000-00002A040000}"/>
    <cellStyle name="Accent6 4" xfId="1039" xr:uid="{00000000-0005-0000-0000-00002B040000}"/>
    <cellStyle name="Accent6 40" xfId="1040" xr:uid="{00000000-0005-0000-0000-00002C040000}"/>
    <cellStyle name="Accent6 41" xfId="1978" xr:uid="{00000000-0005-0000-0000-00002D040000}"/>
    <cellStyle name="Accent6 5" xfId="1041" xr:uid="{00000000-0005-0000-0000-00002E040000}"/>
    <cellStyle name="Accent6 6" xfId="1042" xr:uid="{00000000-0005-0000-0000-00002F040000}"/>
    <cellStyle name="Accent6 7" xfId="1043" xr:uid="{00000000-0005-0000-0000-000030040000}"/>
    <cellStyle name="Accent6 8" xfId="1044" xr:uid="{00000000-0005-0000-0000-000031040000}"/>
    <cellStyle name="Accent6 9" xfId="1045" xr:uid="{00000000-0005-0000-0000-000032040000}"/>
    <cellStyle name="Bad 10" xfId="1046" xr:uid="{00000000-0005-0000-0000-000033040000}"/>
    <cellStyle name="Bad 11" xfId="1047" xr:uid="{00000000-0005-0000-0000-000034040000}"/>
    <cellStyle name="Bad 12" xfId="1048" xr:uid="{00000000-0005-0000-0000-000035040000}"/>
    <cellStyle name="Bad 13" xfId="1049" xr:uid="{00000000-0005-0000-0000-000036040000}"/>
    <cellStyle name="Bad 14" xfId="1050" xr:uid="{00000000-0005-0000-0000-000037040000}"/>
    <cellStyle name="Bad 15" xfId="1051" xr:uid="{00000000-0005-0000-0000-000038040000}"/>
    <cellStyle name="Bad 16" xfId="1052" xr:uid="{00000000-0005-0000-0000-000039040000}"/>
    <cellStyle name="Bad 17" xfId="1053" xr:uid="{00000000-0005-0000-0000-00003A040000}"/>
    <cellStyle name="Bad 18" xfId="1054" xr:uid="{00000000-0005-0000-0000-00003B040000}"/>
    <cellStyle name="Bad 19" xfId="1055" xr:uid="{00000000-0005-0000-0000-00003C040000}"/>
    <cellStyle name="Bad 2" xfId="1056" xr:uid="{00000000-0005-0000-0000-00003D040000}"/>
    <cellStyle name="Bad 2 2" xfId="2966" xr:uid="{00000000-0005-0000-0000-00003E040000}"/>
    <cellStyle name="Bad 20" xfId="1057" xr:uid="{00000000-0005-0000-0000-00003F040000}"/>
    <cellStyle name="Bad 21" xfId="1058" xr:uid="{00000000-0005-0000-0000-000040040000}"/>
    <cellStyle name="Bad 22" xfId="1059" xr:uid="{00000000-0005-0000-0000-000041040000}"/>
    <cellStyle name="Bad 23" xfId="1060" xr:uid="{00000000-0005-0000-0000-000042040000}"/>
    <cellStyle name="Bad 24" xfId="1061" xr:uid="{00000000-0005-0000-0000-000043040000}"/>
    <cellStyle name="Bad 25" xfId="1062" xr:uid="{00000000-0005-0000-0000-000044040000}"/>
    <cellStyle name="Bad 26" xfId="1063" xr:uid="{00000000-0005-0000-0000-000045040000}"/>
    <cellStyle name="Bad 27" xfId="1064" xr:uid="{00000000-0005-0000-0000-000046040000}"/>
    <cellStyle name="Bad 28" xfId="1065" xr:uid="{00000000-0005-0000-0000-000047040000}"/>
    <cellStyle name="Bad 29" xfId="1066" xr:uid="{00000000-0005-0000-0000-000048040000}"/>
    <cellStyle name="Bad 3" xfId="1067" xr:uid="{00000000-0005-0000-0000-000049040000}"/>
    <cellStyle name="Bad 3 2" xfId="2967" xr:uid="{00000000-0005-0000-0000-00004A040000}"/>
    <cellStyle name="Bad 30" xfId="1068" xr:uid="{00000000-0005-0000-0000-00004B040000}"/>
    <cellStyle name="Bad 31" xfId="1069" xr:uid="{00000000-0005-0000-0000-00004C040000}"/>
    <cellStyle name="Bad 32" xfId="1070" xr:uid="{00000000-0005-0000-0000-00004D040000}"/>
    <cellStyle name="Bad 33" xfId="1071" xr:uid="{00000000-0005-0000-0000-00004E040000}"/>
    <cellStyle name="Bad 34" xfId="1072" xr:uid="{00000000-0005-0000-0000-00004F040000}"/>
    <cellStyle name="Bad 35" xfId="1073" xr:uid="{00000000-0005-0000-0000-000050040000}"/>
    <cellStyle name="Bad 36" xfId="1074" xr:uid="{00000000-0005-0000-0000-000051040000}"/>
    <cellStyle name="Bad 37" xfId="1075" xr:uid="{00000000-0005-0000-0000-000052040000}"/>
    <cellStyle name="Bad 38" xfId="1076" xr:uid="{00000000-0005-0000-0000-000053040000}"/>
    <cellStyle name="Bad 39" xfId="1077" xr:uid="{00000000-0005-0000-0000-000054040000}"/>
    <cellStyle name="Bad 4" xfId="1078" xr:uid="{00000000-0005-0000-0000-000055040000}"/>
    <cellStyle name="Bad 40" xfId="1079" xr:uid="{00000000-0005-0000-0000-000056040000}"/>
    <cellStyle name="Bad 41" xfId="1971" xr:uid="{00000000-0005-0000-0000-000057040000}"/>
    <cellStyle name="Bad 5" xfId="1080" xr:uid="{00000000-0005-0000-0000-000058040000}"/>
    <cellStyle name="Bad 6" xfId="1081" xr:uid="{00000000-0005-0000-0000-000059040000}"/>
    <cellStyle name="Bad 7" xfId="1082" xr:uid="{00000000-0005-0000-0000-00005A040000}"/>
    <cellStyle name="Bad 8" xfId="1083" xr:uid="{00000000-0005-0000-0000-00005B040000}"/>
    <cellStyle name="Bad 9" xfId="1084" xr:uid="{00000000-0005-0000-0000-00005C040000}"/>
    <cellStyle name="Calculation 10" xfId="1085" xr:uid="{00000000-0005-0000-0000-00005D040000}"/>
    <cellStyle name="Calculation 10 2" xfId="2037" xr:uid="{00000000-0005-0000-0000-00005E040000}"/>
    <cellStyle name="Calculation 10 2 2" xfId="4432" xr:uid="{963F7DC9-2BCE-4D77-A47D-BF7C0E583D9C}"/>
    <cellStyle name="Calculation 10 2 2 2" xfId="7906" xr:uid="{739369A8-7ABF-4C8B-BFDA-00E941394B2D}"/>
    <cellStyle name="Calculation 10 2 2 3" xfId="9902" xr:uid="{7ABEBD4C-E6D4-4D53-A632-D6C6DDE2E76F}"/>
    <cellStyle name="Calculation 10 3" xfId="2473" xr:uid="{00000000-0005-0000-0000-00005F040000}"/>
    <cellStyle name="Calculation 10 3 2" xfId="4781" xr:uid="{79A85F61-16DF-4F9A-AE97-737440A65F09}"/>
    <cellStyle name="Calculation 10 3 2 2" xfId="8096" xr:uid="{3BCB9473-047B-410F-BE0E-9BC53A6E058D}"/>
    <cellStyle name="Calculation 10 3 2 3" xfId="10251" xr:uid="{027E6F65-741F-46A6-814B-245187C82CF4}"/>
    <cellStyle name="Calculation 10 4" xfId="2424" xr:uid="{00000000-0005-0000-0000-000060040000}"/>
    <cellStyle name="Calculation 10 4 2" xfId="4732" xr:uid="{4B8100E9-F646-4F50-8CB4-5A52F7B124B8}"/>
    <cellStyle name="Calculation 10 4 2 2" xfId="8048" xr:uid="{E34D3A94-66B4-45DC-B310-FB3209036C97}"/>
    <cellStyle name="Calculation 10 4 2 3" xfId="10202" xr:uid="{21E6CC8F-ECA8-4281-BB11-08407A2AF041}"/>
    <cellStyle name="Calculation 10 5" xfId="4170" xr:uid="{6C95C153-D7F3-4028-B30B-B10CBC76B484}"/>
    <cellStyle name="Calculation 10 5 2" xfId="7796" xr:uid="{CEFA82F0-CB30-4DCF-AE3B-D6A69465CEB0}"/>
    <cellStyle name="Calculation 10 5 3" xfId="9640" xr:uid="{9DA87F50-8869-404F-BF15-430534DACBC3}"/>
    <cellStyle name="Calculation 10_WCO" xfId="2800" xr:uid="{00000000-0005-0000-0000-000061040000}"/>
    <cellStyle name="Calculation 11" xfId="1086" xr:uid="{00000000-0005-0000-0000-000062040000}"/>
    <cellStyle name="Calculation 11 2" xfId="2038" xr:uid="{00000000-0005-0000-0000-000063040000}"/>
    <cellStyle name="Calculation 11 2 2" xfId="4433" xr:uid="{489588FE-AE61-48A0-8617-C08F8407F4E5}"/>
    <cellStyle name="Calculation 11 2 2 2" xfId="7907" xr:uid="{A9318931-8662-4EFD-A1FC-F47BC435DAFB}"/>
    <cellStyle name="Calculation 11 2 2 3" xfId="9903" xr:uid="{0B24A040-692D-47F8-A9FF-55B1B803A1F3}"/>
    <cellStyle name="Calculation 11 3" xfId="2472" xr:uid="{00000000-0005-0000-0000-000064040000}"/>
    <cellStyle name="Calculation 11 3 2" xfId="4780" xr:uid="{D68C1223-7183-4028-BF9A-47607E1A786D}"/>
    <cellStyle name="Calculation 11 3 2 2" xfId="8095" xr:uid="{1A810BED-B5EE-4115-B4D4-4E3D35BAC108}"/>
    <cellStyle name="Calculation 11 3 2 3" xfId="10250" xr:uid="{580B2A6F-1416-44BB-B11E-4DBA272BB0E6}"/>
    <cellStyle name="Calculation 11 4" xfId="3396" xr:uid="{00000000-0005-0000-0000-000065040000}"/>
    <cellStyle name="Calculation 11 4 2" xfId="5081" xr:uid="{96600785-9D21-4215-8EA7-E9036462251A}"/>
    <cellStyle name="Calculation 11 4 2 2" xfId="8198" xr:uid="{31A348E3-FB75-4E60-BF9C-BE0563DA3247}"/>
    <cellStyle name="Calculation 11 4 2 3" xfId="10551" xr:uid="{A595EB51-7C46-422E-8006-0ED1BC891DC9}"/>
    <cellStyle name="Calculation 11 5" xfId="4171" xr:uid="{25946541-0D67-4771-8359-5544921B7C3B}"/>
    <cellStyle name="Calculation 11 5 2" xfId="7797" xr:uid="{11DD93C4-B1D1-4FFA-9EB8-ADDACB658EB8}"/>
    <cellStyle name="Calculation 11 5 3" xfId="9641" xr:uid="{DD2AFE64-4535-4D66-AED9-01E4E6FD3E28}"/>
    <cellStyle name="Calculation 11_WCO" xfId="2851" xr:uid="{00000000-0005-0000-0000-000066040000}"/>
    <cellStyle name="Calculation 12" xfId="1087" xr:uid="{00000000-0005-0000-0000-000067040000}"/>
    <cellStyle name="Calculation 12 2" xfId="2039" xr:uid="{00000000-0005-0000-0000-000068040000}"/>
    <cellStyle name="Calculation 12 2 2" xfId="4434" xr:uid="{C2343752-309D-4113-A47E-307E8909E0A2}"/>
    <cellStyle name="Calculation 12 2 2 2" xfId="7908" xr:uid="{48B3AD5E-0565-4A66-8A1B-CEB6FCEEC486}"/>
    <cellStyle name="Calculation 12 2 2 3" xfId="9904" xr:uid="{DD7E019A-EB0F-4582-B24B-42CE7FEF039C}"/>
    <cellStyle name="Calculation 12 3" xfId="2471" xr:uid="{00000000-0005-0000-0000-000069040000}"/>
    <cellStyle name="Calculation 12 3 2" xfId="4779" xr:uid="{FB2E2043-2BC8-4BA6-A38C-A166FC0D0A3B}"/>
    <cellStyle name="Calculation 12 3 2 2" xfId="8094" xr:uid="{A281D377-C4FD-4B8F-A590-A8D23BC57A78}"/>
    <cellStyle name="Calculation 12 3 2 3" xfId="10249" xr:uid="{4876B573-B27F-4C60-B49F-54BF4A161AB7}"/>
    <cellStyle name="Calculation 12 4" xfId="2854" xr:uid="{00000000-0005-0000-0000-00006A040000}"/>
    <cellStyle name="Calculation 12 4 2" xfId="4895" xr:uid="{95C801FA-1CB7-43AD-BA16-1FED52254566}"/>
    <cellStyle name="Calculation 12 4 2 2" xfId="8150" xr:uid="{36F16952-F9F6-4FA1-B9B6-F6AEF85654F1}"/>
    <cellStyle name="Calculation 12 4 2 3" xfId="10365" xr:uid="{F2D4A675-2713-4FC4-8CDF-246D496CB434}"/>
    <cellStyle name="Calculation 12 5" xfId="4172" xr:uid="{77E8747A-02DE-4B5B-A94C-DC4B210AC3B4}"/>
    <cellStyle name="Calculation 12 5 2" xfId="7798" xr:uid="{E8D310E2-85A1-4F2E-9819-34AEC662271E}"/>
    <cellStyle name="Calculation 12 5 3" xfId="9642" xr:uid="{0BE44CED-259C-42D0-BB79-2CD87A857B00}"/>
    <cellStyle name="Calculation 12_WCO" xfId="2845" xr:uid="{00000000-0005-0000-0000-00006B040000}"/>
    <cellStyle name="Calculation 13" xfId="1088" xr:uid="{00000000-0005-0000-0000-00006C040000}"/>
    <cellStyle name="Calculation 13 2" xfId="2040" xr:uid="{00000000-0005-0000-0000-00006D040000}"/>
    <cellStyle name="Calculation 13 2 2" xfId="4435" xr:uid="{BA03ABE2-DBE8-4EBB-A2B7-60C763BBF5FE}"/>
    <cellStyle name="Calculation 13 2 2 2" xfId="7909" xr:uid="{00C8DF34-F234-4712-AC4D-CC7C598F5A96}"/>
    <cellStyle name="Calculation 13 2 2 3" xfId="9905" xr:uid="{CC754A3C-B40C-4F3B-BB78-4222363C9E7E}"/>
    <cellStyle name="Calculation 13 3" xfId="2470" xr:uid="{00000000-0005-0000-0000-00006E040000}"/>
    <cellStyle name="Calculation 13 3 2" xfId="4778" xr:uid="{DB386D29-970F-4A9D-B8A4-76285FF22A06}"/>
    <cellStyle name="Calculation 13 3 2 2" xfId="8093" xr:uid="{306347AB-463D-43FF-B1B0-16D91491059D}"/>
    <cellStyle name="Calculation 13 3 2 3" xfId="10248" xr:uid="{D48FA2B7-BF19-473E-8A41-BBB874A90AA7}"/>
    <cellStyle name="Calculation 13 4" xfId="3389" xr:uid="{00000000-0005-0000-0000-00006F040000}"/>
    <cellStyle name="Calculation 13 4 2" xfId="5074" xr:uid="{B3230CD8-76AD-4AEB-A486-693AE7A378C7}"/>
    <cellStyle name="Calculation 13 4 2 2" xfId="8194" xr:uid="{6DEC81A8-F805-405B-9656-5BB3BAEF2700}"/>
    <cellStyle name="Calculation 13 4 2 3" xfId="10544" xr:uid="{25AC0CCD-98DC-45B9-8366-3BC906F062B6}"/>
    <cellStyle name="Calculation 13 5" xfId="4173" xr:uid="{10AF8CC2-6802-4201-9533-20AE2E8E8929}"/>
    <cellStyle name="Calculation 13 5 2" xfId="7799" xr:uid="{5F6414CE-89BE-46F8-89AC-048C60FD5FBB}"/>
    <cellStyle name="Calculation 13 5 3" xfId="9643" xr:uid="{6C6C91A5-D4B0-4EA5-AE0E-CB07F92EC8D1}"/>
    <cellStyle name="Calculation 13_WCO" xfId="2906" xr:uid="{00000000-0005-0000-0000-000070040000}"/>
    <cellStyle name="Calculation 14" xfId="1089" xr:uid="{00000000-0005-0000-0000-000071040000}"/>
    <cellStyle name="Calculation 14 2" xfId="2041" xr:uid="{00000000-0005-0000-0000-000072040000}"/>
    <cellStyle name="Calculation 14 2 2" xfId="4436" xr:uid="{B29AA287-BFF4-4AFA-AC31-A3F45206B8A1}"/>
    <cellStyle name="Calculation 14 2 2 2" xfId="7910" xr:uid="{3C17A749-E0A5-4D43-B694-32C78FDF3952}"/>
    <cellStyle name="Calculation 14 2 2 3" xfId="9906" xr:uid="{0B55C91C-CF5C-4A29-B3C3-5B69805B4E1A}"/>
    <cellStyle name="Calculation 14 3" xfId="2469" xr:uid="{00000000-0005-0000-0000-000073040000}"/>
    <cellStyle name="Calculation 14 3 2" xfId="4777" xr:uid="{44C68154-8DBE-4FC7-A723-FDBE9B022CCB}"/>
    <cellStyle name="Calculation 14 3 2 2" xfId="8092" xr:uid="{392E44BF-717E-4EB3-B804-D032A4174A4F}"/>
    <cellStyle name="Calculation 14 3 2 3" xfId="10247" xr:uid="{17652EFB-E7D3-4D9A-A838-2AB4A9FDB74E}"/>
    <cellStyle name="Calculation 14 4" xfId="2896" xr:uid="{00000000-0005-0000-0000-000074040000}"/>
    <cellStyle name="Calculation 14 4 2" xfId="4908" xr:uid="{0F39368B-2911-4688-BE68-F55F3085600B}"/>
    <cellStyle name="Calculation 14 4 2 2" xfId="8157" xr:uid="{2C72A2ED-E885-4CB3-9D1D-BC8937CEFEF0}"/>
    <cellStyle name="Calculation 14 4 2 3" xfId="10378" xr:uid="{B4260687-CE45-4EEA-8401-BF39C712090B}"/>
    <cellStyle name="Calculation 14 5" xfId="4174" xr:uid="{C0C53FB1-A74D-4739-AE90-7588A764000C}"/>
    <cellStyle name="Calculation 14 5 2" xfId="7800" xr:uid="{1AD506D2-7363-4190-9740-205303E58795}"/>
    <cellStyle name="Calculation 14 5 3" xfId="9644" xr:uid="{9F33535F-9657-48FF-88DF-A1FE4E5C9A37}"/>
    <cellStyle name="Calculation 14_WCO" xfId="2844" xr:uid="{00000000-0005-0000-0000-000075040000}"/>
    <cellStyle name="Calculation 15" xfId="1090" xr:uid="{00000000-0005-0000-0000-000076040000}"/>
    <cellStyle name="Calculation 15 2" xfId="2042" xr:uid="{00000000-0005-0000-0000-000077040000}"/>
    <cellStyle name="Calculation 15 2 2" xfId="4437" xr:uid="{F3D26F03-F51B-4CC4-AE4E-99624DA3B8C6}"/>
    <cellStyle name="Calculation 15 2 2 2" xfId="7911" xr:uid="{45F2E793-4D2E-4C98-BB23-6BCB2D6A275E}"/>
    <cellStyle name="Calculation 15 2 2 3" xfId="9907" xr:uid="{6610388A-F6AC-45D2-95E2-C492ED73F78D}"/>
    <cellStyle name="Calculation 15 3" xfId="2468" xr:uid="{00000000-0005-0000-0000-000078040000}"/>
    <cellStyle name="Calculation 15 3 2" xfId="4776" xr:uid="{3245F9AF-6452-4924-91A0-6C16F5D5FC77}"/>
    <cellStyle name="Calculation 15 3 2 2" xfId="8091" xr:uid="{ECA1AB21-6CE4-4346-9703-D1C8EBCEC36E}"/>
    <cellStyle name="Calculation 15 3 2 3" xfId="10246" xr:uid="{8B5525C0-A54B-4BDC-8B11-893812472B05}"/>
    <cellStyle name="Calculation 15 4" xfId="3388" xr:uid="{00000000-0005-0000-0000-000079040000}"/>
    <cellStyle name="Calculation 15 4 2" xfId="5073" xr:uid="{613F6A40-781D-4BF3-A412-E4B917F677FE}"/>
    <cellStyle name="Calculation 15 4 2 2" xfId="8193" xr:uid="{DE473123-DA8C-41EB-86FF-FBBDDBC76382}"/>
    <cellStyle name="Calculation 15 4 2 3" xfId="10543" xr:uid="{F8ECC616-8129-4EC8-B586-F1B677A17616}"/>
    <cellStyle name="Calculation 15 5" xfId="4175" xr:uid="{B35F0132-FAA8-4BDE-863C-68BA8BCC2A7B}"/>
    <cellStyle name="Calculation 15 5 2" xfId="7801" xr:uid="{529563FE-2EBF-4703-9905-D4B007B749CF}"/>
    <cellStyle name="Calculation 15 5 3" xfId="9645" xr:uid="{C39CB16C-C1A7-47B3-B119-07357D73A706}"/>
    <cellStyle name="Calculation 15_WCO" xfId="2843" xr:uid="{00000000-0005-0000-0000-00007A040000}"/>
    <cellStyle name="Calculation 16" xfId="1091" xr:uid="{00000000-0005-0000-0000-00007B040000}"/>
    <cellStyle name="Calculation 16 2" xfId="2043" xr:uid="{00000000-0005-0000-0000-00007C040000}"/>
    <cellStyle name="Calculation 16 2 2" xfId="4438" xr:uid="{E73B4A3C-1B67-410A-B432-453904E892EB}"/>
    <cellStyle name="Calculation 16 2 2 2" xfId="7912" xr:uid="{80805E05-5410-4529-BC76-8C67A36B0F09}"/>
    <cellStyle name="Calculation 16 2 2 3" xfId="9908" xr:uid="{6D77D8C9-EFCE-45EF-A1C9-34C9CCB0CF2B}"/>
    <cellStyle name="Calculation 16 3" xfId="2467" xr:uid="{00000000-0005-0000-0000-00007D040000}"/>
    <cellStyle name="Calculation 16 3 2" xfId="4775" xr:uid="{A131D10F-F3B2-4F8C-9F95-A65B7FA5AA28}"/>
    <cellStyle name="Calculation 16 3 2 2" xfId="8090" xr:uid="{E29809F3-C556-44E8-8F46-7A6A1C6FECF1}"/>
    <cellStyle name="Calculation 16 3 2 3" xfId="10245" xr:uid="{49BB8C9F-8BD9-43B0-8E99-0F7DF0B3F158}"/>
    <cellStyle name="Calculation 16 4" xfId="2425" xr:uid="{00000000-0005-0000-0000-00007E040000}"/>
    <cellStyle name="Calculation 16 4 2" xfId="4733" xr:uid="{84DD4944-1251-4986-B5C0-44D8C899AFE5}"/>
    <cellStyle name="Calculation 16 4 2 2" xfId="8049" xr:uid="{BF60F317-5FD3-4AC3-8EFE-02F29FF8C28C}"/>
    <cellStyle name="Calculation 16 4 2 3" xfId="10203" xr:uid="{717C45F7-C3A2-4E12-B924-37E9BDD7CD43}"/>
    <cellStyle name="Calculation 16 5" xfId="4176" xr:uid="{AA67F1C5-381E-49B6-B342-5A11B64E6D69}"/>
    <cellStyle name="Calculation 16 5 2" xfId="7802" xr:uid="{030C77C1-858A-4680-87EC-9EDEBF574B3D}"/>
    <cellStyle name="Calculation 16 5 3" xfId="9646" xr:uid="{B60C702E-3266-4A64-BF9C-957807A56D0C}"/>
    <cellStyle name="Calculation 16_WCO" xfId="3292" xr:uid="{00000000-0005-0000-0000-00007F040000}"/>
    <cellStyle name="Calculation 17" xfId="1092" xr:uid="{00000000-0005-0000-0000-000080040000}"/>
    <cellStyle name="Calculation 17 2" xfId="2044" xr:uid="{00000000-0005-0000-0000-000081040000}"/>
    <cellStyle name="Calculation 17 2 2" xfId="4439" xr:uid="{423559D7-4FA3-4F20-94F9-D03EC41EE3C2}"/>
    <cellStyle name="Calculation 17 2 2 2" xfId="7913" xr:uid="{68FF38E6-6BE8-4877-A944-A2909726B00E}"/>
    <cellStyle name="Calculation 17 2 2 3" xfId="9909" xr:uid="{C5F7DF8D-2332-428F-AABB-64A52C35F7F1}"/>
    <cellStyle name="Calculation 17 3" xfId="2466" xr:uid="{00000000-0005-0000-0000-000082040000}"/>
    <cellStyle name="Calculation 17 3 2" xfId="4774" xr:uid="{2AD9BD33-1345-4162-A22E-7B4642F99BDF}"/>
    <cellStyle name="Calculation 17 3 2 2" xfId="8089" xr:uid="{BA94F398-DCFE-4817-89BF-64EB40395C16}"/>
    <cellStyle name="Calculation 17 3 2 3" xfId="10244" xr:uid="{210ACED8-B648-483B-A0A8-9C1410285C41}"/>
    <cellStyle name="Calculation 17 4" xfId="3387" xr:uid="{00000000-0005-0000-0000-000083040000}"/>
    <cellStyle name="Calculation 17 4 2" xfId="5072" xr:uid="{7F7B772A-5F14-4131-AE26-4764E03D8DF3}"/>
    <cellStyle name="Calculation 17 4 2 2" xfId="8192" xr:uid="{D83790AD-49CA-40EB-B257-3C9A8C317DB2}"/>
    <cellStyle name="Calculation 17 4 2 3" xfId="10542" xr:uid="{40AD9194-EBB7-45C2-B984-BBCB280AE8B4}"/>
    <cellStyle name="Calculation 17 5" xfId="4177" xr:uid="{867D7D6B-D460-4B7A-97CC-C88245534ED9}"/>
    <cellStyle name="Calculation 17 5 2" xfId="7803" xr:uid="{D831F59E-7DC9-4CF8-A91B-02B9E658BD15}"/>
    <cellStyle name="Calculation 17 5 3" xfId="9647" xr:uid="{37FB508D-02A6-4158-9CDC-B97EFFFCBCF7}"/>
    <cellStyle name="Calculation 17_WCO" xfId="2880" xr:uid="{00000000-0005-0000-0000-000084040000}"/>
    <cellStyle name="Calculation 18" xfId="1093" xr:uid="{00000000-0005-0000-0000-000085040000}"/>
    <cellStyle name="Calculation 18 2" xfId="2045" xr:uid="{00000000-0005-0000-0000-000086040000}"/>
    <cellStyle name="Calculation 18 2 2" xfId="4440" xr:uid="{1A5E2EF9-2225-4371-9BC0-A0DAB92AF1BC}"/>
    <cellStyle name="Calculation 18 2 2 2" xfId="7914" xr:uid="{3074F653-1885-4113-AA5F-07E4107AB48B}"/>
    <cellStyle name="Calculation 18 2 2 3" xfId="9910" xr:uid="{9979156F-C410-4F2C-BAE9-4C15BC70EA07}"/>
    <cellStyle name="Calculation 18 3" xfId="2465" xr:uid="{00000000-0005-0000-0000-000087040000}"/>
    <cellStyle name="Calculation 18 3 2" xfId="4773" xr:uid="{E390449C-223A-43C4-B523-CE3334E5D16A}"/>
    <cellStyle name="Calculation 18 3 2 2" xfId="8088" xr:uid="{51F0D08B-5A75-432D-BC6E-939AE1178081}"/>
    <cellStyle name="Calculation 18 3 2 3" xfId="10243" xr:uid="{2F3A4C0E-AA5B-47B1-9F9B-B1246AB70A55}"/>
    <cellStyle name="Calculation 18 4" xfId="2426" xr:uid="{00000000-0005-0000-0000-000088040000}"/>
    <cellStyle name="Calculation 18 4 2" xfId="4734" xr:uid="{B56106EA-3D48-4B30-B8DF-00CD85DAFF31}"/>
    <cellStyle name="Calculation 18 4 2 2" xfId="8050" xr:uid="{CDFEF1D1-7E3F-4D83-AB31-19956F308B70}"/>
    <cellStyle name="Calculation 18 4 2 3" xfId="10204" xr:uid="{EA6A90FA-FEBC-4867-B704-B449AB796222}"/>
    <cellStyle name="Calculation 18 5" xfId="4178" xr:uid="{95F3DB6A-2F15-460D-BE47-6CEEEA09C856}"/>
    <cellStyle name="Calculation 18 5 2" xfId="7804" xr:uid="{D57F22D6-95BB-4404-BB8E-BDBB6E809B8D}"/>
    <cellStyle name="Calculation 18 5 3" xfId="9648" xr:uid="{7F9C755A-4DAF-431A-9EE9-A519DC967D0A}"/>
    <cellStyle name="Calculation 18_WCO" xfId="2842" xr:uid="{00000000-0005-0000-0000-000089040000}"/>
    <cellStyle name="Calculation 19" xfId="1094" xr:uid="{00000000-0005-0000-0000-00008A040000}"/>
    <cellStyle name="Calculation 19 2" xfId="2046" xr:uid="{00000000-0005-0000-0000-00008B040000}"/>
    <cellStyle name="Calculation 19 2 2" xfId="4441" xr:uid="{D2C10348-BFE1-402E-9B76-B67DE1AF5AAB}"/>
    <cellStyle name="Calculation 19 2 2 2" xfId="7915" xr:uid="{61CB7688-0CB0-4245-92F4-6D99E76BC733}"/>
    <cellStyle name="Calculation 19 2 2 3" xfId="9911" xr:uid="{CC3DC78E-DA89-4C25-829B-4EC25E496668}"/>
    <cellStyle name="Calculation 19 3" xfId="2464" xr:uid="{00000000-0005-0000-0000-00008C040000}"/>
    <cellStyle name="Calculation 19 3 2" xfId="4772" xr:uid="{A84A6F6C-C86B-494D-AE68-FFF4422A8258}"/>
    <cellStyle name="Calculation 19 3 2 2" xfId="8087" xr:uid="{395E70B3-2836-4675-8A4D-A3C654E82D19}"/>
    <cellStyle name="Calculation 19 3 2 3" xfId="10242" xr:uid="{1ED11743-01DF-45AD-809E-B23CBE34A585}"/>
    <cellStyle name="Calculation 19 4" xfId="3425" xr:uid="{00000000-0005-0000-0000-00008D040000}"/>
    <cellStyle name="Calculation 19 4 2" xfId="5108" xr:uid="{DDF71EEF-4C1F-4AA5-9103-661775ED6676}"/>
    <cellStyle name="Calculation 19 4 2 2" xfId="8219" xr:uid="{170560DF-F58A-4948-81B6-F70F00443486}"/>
    <cellStyle name="Calculation 19 4 2 3" xfId="10578" xr:uid="{DC1C65AF-B42F-45A4-8984-14F9116F51A2}"/>
    <cellStyle name="Calculation 19 5" xfId="4179" xr:uid="{ADA089EC-942D-452B-9809-E549B4574B65}"/>
    <cellStyle name="Calculation 19 5 2" xfId="7805" xr:uid="{54F7A9F1-3350-4577-8B81-B5DDEFCB47FB}"/>
    <cellStyle name="Calculation 19 5 3" xfId="9649" xr:uid="{682B6C10-6620-45AC-9D4F-1A4ECEFF83C2}"/>
    <cellStyle name="Calculation 19_WCO" xfId="2832" xr:uid="{00000000-0005-0000-0000-00008E040000}"/>
    <cellStyle name="Calculation 2" xfId="1095" xr:uid="{00000000-0005-0000-0000-00008F040000}"/>
    <cellStyle name="Calculation 2 2" xfId="2047" xr:uid="{00000000-0005-0000-0000-000090040000}"/>
    <cellStyle name="Calculation 2 2 2" xfId="2968" xr:uid="{00000000-0005-0000-0000-000091040000}"/>
    <cellStyle name="Calculation 2 2 2 2" xfId="4913" xr:uid="{CFC5C135-7B6A-4CB7-9515-280721293DD4}"/>
    <cellStyle name="Calculation 2 2 2 2 2" xfId="8159" xr:uid="{432A8E20-1726-4656-8BD9-6BAEF6DE4265}"/>
    <cellStyle name="Calculation 2 2 2 2 3" xfId="10383" xr:uid="{D5A63ECD-7697-4F89-BA58-90CB74C8F16C}"/>
    <cellStyle name="Calculation 2 2 3" xfId="3411" xr:uid="{00000000-0005-0000-0000-000092040000}"/>
    <cellStyle name="Calculation 2 2 3 2" xfId="5094" xr:uid="{7C0EE21C-2EFB-45D4-A784-D473D7531180}"/>
    <cellStyle name="Calculation 2 2 3 2 2" xfId="8205" xr:uid="{B49F743B-13D9-4322-8E82-75146691036E}"/>
    <cellStyle name="Calculation 2 2 3 2 3" xfId="10564" xr:uid="{CBE2A453-AE39-4068-B523-0997F9CB33F7}"/>
    <cellStyle name="Calculation 2 2 4" xfId="4442" xr:uid="{689BD022-64C7-4265-AF93-7A17533E9E9D}"/>
    <cellStyle name="Calculation 2 2 4 2" xfId="7916" xr:uid="{AF274D8F-D8F5-48DC-93CC-FB6A75BA0F0C}"/>
    <cellStyle name="Calculation 2 2 4 3" xfId="9912" xr:uid="{7EED5BD4-A060-41EF-A6A3-150D07C6AB73}"/>
    <cellStyle name="Calculation 2 2_WCO" xfId="2829" xr:uid="{00000000-0005-0000-0000-000093040000}"/>
    <cellStyle name="Calculation 2 3" xfId="2463" xr:uid="{00000000-0005-0000-0000-000094040000}"/>
    <cellStyle name="Calculation 2 3 2" xfId="4771" xr:uid="{5A29ED7B-873E-49C6-947D-B6FB89414F24}"/>
    <cellStyle name="Calculation 2 3 2 2" xfId="8086" xr:uid="{A405B520-1C7A-4EA1-B1AD-C878FF24A422}"/>
    <cellStyle name="Calculation 2 3 2 3" xfId="10241" xr:uid="{9355BE90-A1D2-4B43-82FA-A224EFE66DF8}"/>
    <cellStyle name="Calculation 2 4" xfId="2427" xr:uid="{00000000-0005-0000-0000-000095040000}"/>
    <cellStyle name="Calculation 2 4 2" xfId="4735" xr:uid="{C8A9E12D-3E21-414F-8057-FC0AFE1BED3F}"/>
    <cellStyle name="Calculation 2 4 2 2" xfId="8051" xr:uid="{ED24A7BE-AB9F-4585-8EC6-872B2ABCC45E}"/>
    <cellStyle name="Calculation 2 4 2 3" xfId="10205" xr:uid="{11814EFC-5110-4685-B9D2-516C0948530E}"/>
    <cellStyle name="Calculation 2 5" xfId="4180" xr:uid="{207EC72D-85F6-4404-A855-EA64B5809D80}"/>
    <cellStyle name="Calculation 2 5 2" xfId="7806" xr:uid="{A46D1612-205D-4538-A717-B66EFD74B0C4}"/>
    <cellStyle name="Calculation 2 5 3" xfId="9650" xr:uid="{AA3DC015-E3BD-4654-8C19-FC9F7DF7E6AA}"/>
    <cellStyle name="Calculation 2_WCO" xfId="2831" xr:uid="{00000000-0005-0000-0000-000096040000}"/>
    <cellStyle name="Calculation 20" xfId="1096" xr:uid="{00000000-0005-0000-0000-000097040000}"/>
    <cellStyle name="Calculation 20 2" xfId="2048" xr:uid="{00000000-0005-0000-0000-000098040000}"/>
    <cellStyle name="Calculation 20 2 2" xfId="4443" xr:uid="{ED186B2F-6825-4E55-8938-7E401C457537}"/>
    <cellStyle name="Calculation 20 2 2 2" xfId="7917" xr:uid="{0832C102-8F48-4678-8CE3-9C1558B320DD}"/>
    <cellStyle name="Calculation 20 2 2 3" xfId="9913" xr:uid="{B28D212C-C580-4443-97BD-33937DFBC8B7}"/>
    <cellStyle name="Calculation 20 3" xfId="2462" xr:uid="{00000000-0005-0000-0000-000099040000}"/>
    <cellStyle name="Calculation 20 3 2" xfId="4770" xr:uid="{D91BF5D5-59C4-4BB9-BCD1-F510F34ECFAD}"/>
    <cellStyle name="Calculation 20 3 2 2" xfId="8085" xr:uid="{C6061643-BAC2-4896-AC06-14D51BFDEB01}"/>
    <cellStyle name="Calculation 20 3 2 3" xfId="10240" xr:uid="{4FFF26C3-4EC0-4090-BB11-DA6FD3AD7C34}"/>
    <cellStyle name="Calculation 20 4" xfId="2428" xr:uid="{00000000-0005-0000-0000-00009A040000}"/>
    <cellStyle name="Calculation 20 4 2" xfId="4736" xr:uid="{08E6FD9B-9AFF-445A-88F9-5A9A7813A585}"/>
    <cellStyle name="Calculation 20 4 2 2" xfId="8052" xr:uid="{B0F9DCC6-54C7-49CB-9BD7-6EA0FFD285A0}"/>
    <cellStyle name="Calculation 20 4 2 3" xfId="10206" xr:uid="{715933ED-E143-4D27-AF84-B4F6B737BF57}"/>
    <cellStyle name="Calculation 20 5" xfId="4181" xr:uid="{89BE2002-EFBC-4616-9045-2A9A0206520B}"/>
    <cellStyle name="Calculation 20 5 2" xfId="7807" xr:uid="{925E4740-3AC1-47CB-B1E1-4608D2AF6DFB}"/>
    <cellStyle name="Calculation 20 5 3" xfId="9651" xr:uid="{82EADE4B-E264-4A65-89E6-F1D47BBEE421}"/>
    <cellStyle name="Calculation 20_WCO" xfId="2828" xr:uid="{00000000-0005-0000-0000-00009B040000}"/>
    <cellStyle name="Calculation 21" xfId="1097" xr:uid="{00000000-0005-0000-0000-00009C040000}"/>
    <cellStyle name="Calculation 21 2" xfId="2049" xr:uid="{00000000-0005-0000-0000-00009D040000}"/>
    <cellStyle name="Calculation 21 2 2" xfId="4444" xr:uid="{7DF35F09-06E9-4C0F-9557-09AAFD4F6F76}"/>
    <cellStyle name="Calculation 21 2 2 2" xfId="7918" xr:uid="{A104A378-2A24-4C0C-90BC-9794020BD065}"/>
    <cellStyle name="Calculation 21 2 2 3" xfId="9914" xr:uid="{53DA5E6D-F733-4657-8D98-1C3E8199AF60}"/>
    <cellStyle name="Calculation 21 3" xfId="2461" xr:uid="{00000000-0005-0000-0000-00009E040000}"/>
    <cellStyle name="Calculation 21 3 2" xfId="4769" xr:uid="{27854248-189E-4599-858A-21BD9969699B}"/>
    <cellStyle name="Calculation 21 3 2 2" xfId="8084" xr:uid="{6445F163-B41F-4844-AE3F-5E42403CD398}"/>
    <cellStyle name="Calculation 21 3 2 3" xfId="10239" xr:uid="{85BCAC57-3F8E-40D3-868F-B831624BAA65}"/>
    <cellStyle name="Calculation 21 4" xfId="3386" xr:uid="{00000000-0005-0000-0000-00009F040000}"/>
    <cellStyle name="Calculation 21 4 2" xfId="5071" xr:uid="{608BA3CE-C3E2-4634-AFA3-ECC8407E84B8}"/>
    <cellStyle name="Calculation 21 4 2 2" xfId="8191" xr:uid="{22746735-CCA1-421A-BB0E-4F66BF3B6903}"/>
    <cellStyle name="Calculation 21 4 2 3" xfId="10541" xr:uid="{FD5F80DD-7E94-4D6D-8642-8181F48543D6}"/>
    <cellStyle name="Calculation 21 5" xfId="4182" xr:uid="{8E149E06-4218-47EB-8D0F-7D4556B3317D}"/>
    <cellStyle name="Calculation 21 5 2" xfId="7808" xr:uid="{DE11B73E-2625-4E96-998E-58215FF0CAC1}"/>
    <cellStyle name="Calculation 21 5 3" xfId="9652" xr:uid="{F4E8D8EB-D0AB-4836-928B-9C9B50E9AF7C}"/>
    <cellStyle name="Calculation 21_WCO" xfId="2827" xr:uid="{00000000-0005-0000-0000-0000A0040000}"/>
    <cellStyle name="Calculation 22" xfId="1098" xr:uid="{00000000-0005-0000-0000-0000A1040000}"/>
    <cellStyle name="Calculation 22 2" xfId="2050" xr:uid="{00000000-0005-0000-0000-0000A2040000}"/>
    <cellStyle name="Calculation 22 2 2" xfId="4445" xr:uid="{87B69BEC-20E4-446F-BF25-A837901E6F6A}"/>
    <cellStyle name="Calculation 22 2 2 2" xfId="7919" xr:uid="{36EEC057-F147-4567-AF53-F53D20249DF5}"/>
    <cellStyle name="Calculation 22 2 2 3" xfId="9915" xr:uid="{73C66281-4285-49AA-B048-4E1AF0E1FBFE}"/>
    <cellStyle name="Calculation 22 3" xfId="2460" xr:uid="{00000000-0005-0000-0000-0000A3040000}"/>
    <cellStyle name="Calculation 22 3 2" xfId="4768" xr:uid="{D33BEDBC-4B99-4732-B6E8-76AA5CC4EE0D}"/>
    <cellStyle name="Calculation 22 3 2 2" xfId="8083" xr:uid="{A319A4B7-F80C-47D2-8298-A396AE843989}"/>
    <cellStyle name="Calculation 22 3 2 3" xfId="10238" xr:uid="{D42D1ED1-5745-443D-BD9D-A5215C12E1EB}"/>
    <cellStyle name="Calculation 22 4" xfId="3385" xr:uid="{00000000-0005-0000-0000-0000A4040000}"/>
    <cellStyle name="Calculation 22 4 2" xfId="5070" xr:uid="{A67776E0-8E72-4C21-896D-13078DE2AE56}"/>
    <cellStyle name="Calculation 22 4 2 2" xfId="8190" xr:uid="{ADAE1223-AEC2-4F7B-8D3C-E8FFE9804A45}"/>
    <cellStyle name="Calculation 22 4 2 3" xfId="10540" xr:uid="{8BA0A17D-ACCC-436F-AE5F-B4B3B4ECC1D2}"/>
    <cellStyle name="Calculation 22 5" xfId="4183" xr:uid="{AAD9C916-A19C-43DB-81A0-8F96875B2695}"/>
    <cellStyle name="Calculation 22 5 2" xfId="7809" xr:uid="{5237BC1C-9296-43A0-B9FB-D573DCB66B64}"/>
    <cellStyle name="Calculation 22 5 3" xfId="9653" xr:uid="{58E6C51A-C38D-474A-8ECB-4E35E6C48AB6}"/>
    <cellStyle name="Calculation 22_WCO" xfId="2826" xr:uid="{00000000-0005-0000-0000-0000A5040000}"/>
    <cellStyle name="Calculation 23" xfId="1099" xr:uid="{00000000-0005-0000-0000-0000A6040000}"/>
    <cellStyle name="Calculation 23 2" xfId="2051" xr:uid="{00000000-0005-0000-0000-0000A7040000}"/>
    <cellStyle name="Calculation 23 2 2" xfId="4446" xr:uid="{D2103583-048B-40F5-BB86-3078E6068C7E}"/>
    <cellStyle name="Calculation 23 2 2 2" xfId="7920" xr:uid="{10FCD08C-1CF6-43BA-837E-A0CECDE2BF1E}"/>
    <cellStyle name="Calculation 23 2 2 3" xfId="9916" xr:uid="{0EBB1F30-7D15-499C-AE0B-2A810A033546}"/>
    <cellStyle name="Calculation 23 3" xfId="2459" xr:uid="{00000000-0005-0000-0000-0000A8040000}"/>
    <cellStyle name="Calculation 23 3 2" xfId="4767" xr:uid="{3186929E-4A95-4ABB-9F5B-40EA563D49BF}"/>
    <cellStyle name="Calculation 23 3 2 2" xfId="8082" xr:uid="{A1BFC1F2-592F-499C-BC04-571F36B0A5EF}"/>
    <cellStyle name="Calculation 23 3 2 3" xfId="10237" xr:uid="{D4596593-7AC7-4A51-86FB-82842C4C5E54}"/>
    <cellStyle name="Calculation 23 4" xfId="2429" xr:uid="{00000000-0005-0000-0000-0000A9040000}"/>
    <cellStyle name="Calculation 23 4 2" xfId="4737" xr:uid="{796BDC2B-E8B5-441F-B8C0-CA47438EED84}"/>
    <cellStyle name="Calculation 23 4 2 2" xfId="8053" xr:uid="{69721509-AF62-487A-B670-6340B3E5C3D8}"/>
    <cellStyle name="Calculation 23 4 2 3" xfId="10207" xr:uid="{3B70D9B0-89DB-4EA5-A9D1-6D54B556CFF5}"/>
    <cellStyle name="Calculation 23 5" xfId="4184" xr:uid="{267417BA-452F-4EC6-B33C-CE73253E9132}"/>
    <cellStyle name="Calculation 23 5 2" xfId="7810" xr:uid="{DCFCBA0B-B34B-49E4-9098-FE113566C6BF}"/>
    <cellStyle name="Calculation 23 5 3" xfId="9654" xr:uid="{466DD14B-AD58-4E6E-A5DD-CFD560329F8F}"/>
    <cellStyle name="Calculation 23_WCO" xfId="2825" xr:uid="{00000000-0005-0000-0000-0000AA040000}"/>
    <cellStyle name="Calculation 24" xfId="1100" xr:uid="{00000000-0005-0000-0000-0000AB040000}"/>
    <cellStyle name="Calculation 24 2" xfId="2052" xr:uid="{00000000-0005-0000-0000-0000AC040000}"/>
    <cellStyle name="Calculation 24 2 2" xfId="4447" xr:uid="{D0DB2AD0-162D-450E-912D-EA38BE35625D}"/>
    <cellStyle name="Calculation 24 2 2 2" xfId="7921" xr:uid="{0E71151F-4AAA-4E9B-AB91-6BB9C372D24C}"/>
    <cellStyle name="Calculation 24 2 2 3" xfId="9917" xr:uid="{633FA9D0-4226-4B9C-B345-840521524574}"/>
    <cellStyle name="Calculation 24 3" xfId="2458" xr:uid="{00000000-0005-0000-0000-0000AD040000}"/>
    <cellStyle name="Calculation 24 3 2" xfId="4766" xr:uid="{EE0910E6-E099-4696-817B-509CAFB23A86}"/>
    <cellStyle name="Calculation 24 3 2 2" xfId="8081" xr:uid="{56335BA2-11B4-4041-A327-62E3D75CD40A}"/>
    <cellStyle name="Calculation 24 3 2 3" xfId="10236" xr:uid="{C8C3C74D-73CF-422A-88A3-EB9E8E4D82F4}"/>
    <cellStyle name="Calculation 24 4" xfId="3384" xr:uid="{00000000-0005-0000-0000-0000AE040000}"/>
    <cellStyle name="Calculation 24 4 2" xfId="5069" xr:uid="{5EC0E630-FBE4-4FD2-973B-A00265C6BB6F}"/>
    <cellStyle name="Calculation 24 4 2 2" xfId="8189" xr:uid="{1FD108F7-BE31-4254-B2AB-29848497D17F}"/>
    <cellStyle name="Calculation 24 4 2 3" xfId="10539" xr:uid="{94786FA6-F81E-4839-AC58-59124031753F}"/>
    <cellStyle name="Calculation 24 5" xfId="4185" xr:uid="{57DF8102-10DD-4C70-A5F1-11184E709AD4}"/>
    <cellStyle name="Calculation 24 5 2" xfId="7811" xr:uid="{1BCBFE9B-F45C-45EA-BEB7-434DE5B50A26}"/>
    <cellStyle name="Calculation 24 5 3" xfId="9655" xr:uid="{B419EDD4-DB15-4788-BCBE-40B12FD4F536}"/>
    <cellStyle name="Calculation 24_WCO" xfId="2824" xr:uid="{00000000-0005-0000-0000-0000AF040000}"/>
    <cellStyle name="Calculation 25" xfId="1101" xr:uid="{00000000-0005-0000-0000-0000B0040000}"/>
    <cellStyle name="Calculation 25 2" xfId="2053" xr:uid="{00000000-0005-0000-0000-0000B1040000}"/>
    <cellStyle name="Calculation 25 2 2" xfId="4448" xr:uid="{FF9454D5-A603-4939-A3C9-3947D1AB8544}"/>
    <cellStyle name="Calculation 25 2 2 2" xfId="7922" xr:uid="{6E731711-E197-4BF1-9D65-70C4A36F5EE0}"/>
    <cellStyle name="Calculation 25 2 2 3" xfId="9918" xr:uid="{315C4A7B-8AC2-4140-B42F-D412BE2790B0}"/>
    <cellStyle name="Calculation 25 3" xfId="2855" xr:uid="{00000000-0005-0000-0000-0000B2040000}"/>
    <cellStyle name="Calculation 25 3 2" xfId="4896" xr:uid="{BAAB27A7-317D-4CFC-B967-5D1E0E1C4B56}"/>
    <cellStyle name="Calculation 25 3 2 2" xfId="8151" xr:uid="{921A5147-C44F-4DBF-B0BC-91DEE4A740C2}"/>
    <cellStyle name="Calculation 25 3 2 3" xfId="10366" xr:uid="{BB14FC61-83F8-4194-BC10-092D0E0542FD}"/>
    <cellStyle name="Calculation 25 4" xfId="2430" xr:uid="{00000000-0005-0000-0000-0000B3040000}"/>
    <cellStyle name="Calculation 25 4 2" xfId="4738" xr:uid="{79AEFA4E-73FC-4707-A79A-17C15B711CE7}"/>
    <cellStyle name="Calculation 25 4 2 2" xfId="8054" xr:uid="{80C414A2-ECA3-4F66-82CC-3FC63CEE92DC}"/>
    <cellStyle name="Calculation 25 4 2 3" xfId="10208" xr:uid="{F789118D-51CC-4EEF-ABC9-F58FB5D6A762}"/>
    <cellStyle name="Calculation 25 5" xfId="4186" xr:uid="{1AC7D4C7-1739-40CF-88EF-A2CCE04BA5F5}"/>
    <cellStyle name="Calculation 25 5 2" xfId="7812" xr:uid="{5AADF359-BC6C-464E-9F5B-512B1E518366}"/>
    <cellStyle name="Calculation 25 5 3" xfId="9656" xr:uid="{367B1340-C4C5-46C3-9038-421FFCD37313}"/>
    <cellStyle name="Calculation 25_WCO" xfId="2872" xr:uid="{00000000-0005-0000-0000-0000B4040000}"/>
    <cellStyle name="Calculation 26" xfId="1102" xr:uid="{00000000-0005-0000-0000-0000B5040000}"/>
    <cellStyle name="Calculation 26 2" xfId="2054" xr:uid="{00000000-0005-0000-0000-0000B6040000}"/>
    <cellStyle name="Calculation 26 2 2" xfId="4449" xr:uid="{8ACB36EC-9574-4A5A-AB17-B02E2BFCA80C}"/>
    <cellStyle name="Calculation 26 2 2 2" xfId="7923" xr:uid="{0ED61F4A-2B61-486A-B29E-4BB2AD6B2D57}"/>
    <cellStyle name="Calculation 26 2 2 3" xfId="9919" xr:uid="{EB3C2BA1-1EDB-46E4-83F4-B2E32B8E1493}"/>
    <cellStyle name="Calculation 26 3" xfId="2457" xr:uid="{00000000-0005-0000-0000-0000B7040000}"/>
    <cellStyle name="Calculation 26 3 2" xfId="4765" xr:uid="{CFD031F8-7A88-4395-B937-16AB64DC1C2C}"/>
    <cellStyle name="Calculation 26 3 2 2" xfId="8080" xr:uid="{74A21602-BE2B-4E82-9DF7-9DD7B6058CCE}"/>
    <cellStyle name="Calculation 26 3 2 3" xfId="10235" xr:uid="{E395A380-183A-4823-947C-1753AEE8EE80}"/>
    <cellStyle name="Calculation 26 4" xfId="3383" xr:uid="{00000000-0005-0000-0000-0000B8040000}"/>
    <cellStyle name="Calculation 26 4 2" xfId="5068" xr:uid="{9845C191-2EBA-404D-8B51-00D3629D47D8}"/>
    <cellStyle name="Calculation 26 4 2 2" xfId="8188" xr:uid="{97181629-9D13-4784-BB4C-8A22CDAC99ED}"/>
    <cellStyle name="Calculation 26 4 2 3" xfId="10538" xr:uid="{5F64AA85-DD56-4022-9A88-196CF44913D8}"/>
    <cellStyle name="Calculation 26 5" xfId="4187" xr:uid="{93936729-DA11-43D5-8515-2A092420AC36}"/>
    <cellStyle name="Calculation 26 5 2" xfId="7813" xr:uid="{0FC7A44A-AC6F-4818-A1AB-2F436AD0A586}"/>
    <cellStyle name="Calculation 26 5 3" xfId="9657" xr:uid="{031B0405-61BC-4C71-A022-30B52D896743}"/>
    <cellStyle name="Calculation 26_WCO" xfId="2823" xr:uid="{00000000-0005-0000-0000-0000B9040000}"/>
    <cellStyle name="Calculation 27" xfId="1103" xr:uid="{00000000-0005-0000-0000-0000BA040000}"/>
    <cellStyle name="Calculation 27 2" xfId="2055" xr:uid="{00000000-0005-0000-0000-0000BB040000}"/>
    <cellStyle name="Calculation 27 2 2" xfId="4450" xr:uid="{8359196E-4D40-4FF2-913E-46A40F6E2052}"/>
    <cellStyle name="Calculation 27 2 2 2" xfId="7924" xr:uid="{FD048741-1C25-443C-8FD2-EB6367BC6EF7}"/>
    <cellStyle name="Calculation 27 2 2 3" xfId="9920" xr:uid="{2672A8CC-3C72-4102-8B74-C6D936020E0A}"/>
    <cellStyle name="Calculation 27 3" xfId="2456" xr:uid="{00000000-0005-0000-0000-0000BC040000}"/>
    <cellStyle name="Calculation 27 3 2" xfId="4764" xr:uid="{4099ACDA-0A59-437C-8C57-770E1542B148}"/>
    <cellStyle name="Calculation 27 3 2 2" xfId="8079" xr:uid="{9274CCD1-89E5-4C60-86CF-5FA36BEF1117}"/>
    <cellStyle name="Calculation 27 3 2 3" xfId="10234" xr:uid="{C1492CDB-E2D1-43B0-969E-E7C9AFED29E4}"/>
    <cellStyle name="Calculation 27 4" xfId="2431" xr:uid="{00000000-0005-0000-0000-0000BD040000}"/>
    <cellStyle name="Calculation 27 4 2" xfId="4739" xr:uid="{E2411159-B95F-44B8-AF3D-A1CE378A9F82}"/>
    <cellStyle name="Calculation 27 4 2 2" xfId="8055" xr:uid="{FDEBB89C-B23B-4973-B792-7DC7AF7B3B8C}"/>
    <cellStyle name="Calculation 27 4 2 3" xfId="10209" xr:uid="{3A936ECE-EE3D-4880-9BAD-FBF554E80709}"/>
    <cellStyle name="Calculation 27 5" xfId="4188" xr:uid="{17A21B53-1DD4-479E-BEA7-8ABD98BF775B}"/>
    <cellStyle name="Calculation 27 5 2" xfId="7814" xr:uid="{3BB48B7B-5B5B-41F9-8718-C46A7E05B958}"/>
    <cellStyle name="Calculation 27 5 3" xfId="9658" xr:uid="{BF12DD4A-46D9-4722-9775-137D597DC777}"/>
    <cellStyle name="Calculation 27_WCO" xfId="2822" xr:uid="{00000000-0005-0000-0000-0000BE040000}"/>
    <cellStyle name="Calculation 28" xfId="1104" xr:uid="{00000000-0005-0000-0000-0000BF040000}"/>
    <cellStyle name="Calculation 28 2" xfId="2056" xr:uid="{00000000-0005-0000-0000-0000C0040000}"/>
    <cellStyle name="Calculation 28 2 2" xfId="4451" xr:uid="{FC969996-A3B1-4EB6-A377-44B7381A8F1D}"/>
    <cellStyle name="Calculation 28 2 2 2" xfId="7925" xr:uid="{51AAEFAC-ED82-427F-A339-5B3BF8697D4D}"/>
    <cellStyle name="Calculation 28 2 2 3" xfId="9921" xr:uid="{55F114FF-AD63-4F91-B909-5DE50BD172EF}"/>
    <cellStyle name="Calculation 28 3" xfId="2455" xr:uid="{00000000-0005-0000-0000-0000C1040000}"/>
    <cellStyle name="Calculation 28 3 2" xfId="4763" xr:uid="{CF2248FF-4749-4C5E-BDFB-ED8415C27830}"/>
    <cellStyle name="Calculation 28 3 2 2" xfId="8078" xr:uid="{C16AC50B-55DB-4792-96E8-1FB775488D78}"/>
    <cellStyle name="Calculation 28 3 2 3" xfId="10233" xr:uid="{DB3DFE71-9A0D-45C1-A0F7-09F93CAB8545}"/>
    <cellStyle name="Calculation 28 4" xfId="3424" xr:uid="{00000000-0005-0000-0000-0000C2040000}"/>
    <cellStyle name="Calculation 28 4 2" xfId="5107" xr:uid="{431F6E86-532D-443E-91E9-40473652EBE6}"/>
    <cellStyle name="Calculation 28 4 2 2" xfId="8218" xr:uid="{39341AFD-A188-41EA-8F8D-8925871782C1}"/>
    <cellStyle name="Calculation 28 4 2 3" xfId="10577" xr:uid="{2E389B3A-CA82-426F-B894-6166E558BB67}"/>
    <cellStyle name="Calculation 28 5" xfId="4189" xr:uid="{28876F19-8C98-4CE2-89C9-274A4A16767F}"/>
    <cellStyle name="Calculation 28 5 2" xfId="7815" xr:uid="{0571B409-B753-49AD-A893-34DF80E20D4F}"/>
    <cellStyle name="Calculation 28 5 3" xfId="9659" xr:uid="{F39972E1-568D-4ECC-8E10-07D4A8BDABFE}"/>
    <cellStyle name="Calculation 28_WCO" xfId="2821" xr:uid="{00000000-0005-0000-0000-0000C3040000}"/>
    <cellStyle name="Calculation 29" xfId="1105" xr:uid="{00000000-0005-0000-0000-0000C4040000}"/>
    <cellStyle name="Calculation 29 2" xfId="2057" xr:uid="{00000000-0005-0000-0000-0000C5040000}"/>
    <cellStyle name="Calculation 29 2 2" xfId="4452" xr:uid="{3E85CDE6-E63F-430A-98F8-EFBB89672C74}"/>
    <cellStyle name="Calculation 29 2 2 2" xfId="7926" xr:uid="{62816707-86F7-4826-B356-004738443E02}"/>
    <cellStyle name="Calculation 29 2 2 3" xfId="9922" xr:uid="{AEB4F230-21A4-4DCB-9E31-77CFBC2FE0EA}"/>
    <cellStyle name="Calculation 29 3" xfId="2454" xr:uid="{00000000-0005-0000-0000-0000C6040000}"/>
    <cellStyle name="Calculation 29 3 2" xfId="4762" xr:uid="{179E1CA8-C0E4-4E1D-835F-3AE03F737848}"/>
    <cellStyle name="Calculation 29 3 2 2" xfId="8077" xr:uid="{1D1198D0-3CEC-48C6-9845-89218DBDD625}"/>
    <cellStyle name="Calculation 29 3 2 3" xfId="10232" xr:uid="{6ABE3CA5-B8E7-4D76-A289-3B26AA1CFC8E}"/>
    <cellStyle name="Calculation 29 4" xfId="3423" xr:uid="{00000000-0005-0000-0000-0000C7040000}"/>
    <cellStyle name="Calculation 29 4 2" xfId="5106" xr:uid="{4D7CB20F-2FD2-461B-8CDF-27CC04FC17A9}"/>
    <cellStyle name="Calculation 29 4 2 2" xfId="8217" xr:uid="{FF407554-41B8-42B6-BF06-3994824EAFD1}"/>
    <cellStyle name="Calculation 29 4 2 3" xfId="10576" xr:uid="{8AA6AECD-CBAD-4FEB-A218-AC9E0E36DA14}"/>
    <cellStyle name="Calculation 29 5" xfId="4190" xr:uid="{A63B5AD5-B9A1-4B26-802A-CB7873E736A9}"/>
    <cellStyle name="Calculation 29 5 2" xfId="7816" xr:uid="{F13AB6CB-ED9C-4982-A8BB-32A8F0CBCDB3}"/>
    <cellStyle name="Calculation 29 5 3" xfId="9660" xr:uid="{452AC3B7-3579-4EE2-BBD0-BC8A7C786AEE}"/>
    <cellStyle name="Calculation 29_WCO" xfId="2820" xr:uid="{00000000-0005-0000-0000-0000C8040000}"/>
    <cellStyle name="Calculation 3" xfId="1106" xr:uid="{00000000-0005-0000-0000-0000C9040000}"/>
    <cellStyle name="Calculation 3 2" xfId="2058" xr:uid="{00000000-0005-0000-0000-0000CA040000}"/>
    <cellStyle name="Calculation 3 2 2" xfId="2969" xr:uid="{00000000-0005-0000-0000-0000CB040000}"/>
    <cellStyle name="Calculation 3 2 2 2" xfId="4914" xr:uid="{3CF4F91A-5676-49B3-98E1-C84E34DDC823}"/>
    <cellStyle name="Calculation 3 2 2 2 2" xfId="8160" xr:uid="{7B11808C-26B3-49DC-901E-85ACF519ED52}"/>
    <cellStyle name="Calculation 3 2 2 2 3" xfId="10384" xr:uid="{8537F28E-4B7B-45C4-B8EF-C9B0105B3F4D}"/>
    <cellStyle name="Calculation 3 2 3" xfId="3412" xr:uid="{00000000-0005-0000-0000-0000CC040000}"/>
    <cellStyle name="Calculation 3 2 3 2" xfId="5095" xr:uid="{343A8A68-51BD-4D51-A430-8C1A15B58A52}"/>
    <cellStyle name="Calculation 3 2 3 2 2" xfId="8206" xr:uid="{81C394C7-AE6C-4863-914B-B59D83EEE2F9}"/>
    <cellStyle name="Calculation 3 2 3 2 3" xfId="10565" xr:uid="{D76D4F06-0E2D-4901-9103-0978CE75A59F}"/>
    <cellStyle name="Calculation 3 2 4" xfId="4453" xr:uid="{3A21E5F2-3A88-42C2-8D0C-5295F125B0BF}"/>
    <cellStyle name="Calculation 3 2 4 2" xfId="7927" xr:uid="{3866F5E0-B3ED-4784-95C3-2470D6A71009}"/>
    <cellStyle name="Calculation 3 2 4 3" xfId="9923" xr:uid="{07B4792B-2899-440F-9932-BA294C84C486}"/>
    <cellStyle name="Calculation 3 2_WCO" xfId="2818" xr:uid="{00000000-0005-0000-0000-0000CD040000}"/>
    <cellStyle name="Calculation 3 3" xfId="2453" xr:uid="{00000000-0005-0000-0000-0000CE040000}"/>
    <cellStyle name="Calculation 3 3 2" xfId="4761" xr:uid="{98FC0554-909A-49C6-90A6-CF71674B5C0B}"/>
    <cellStyle name="Calculation 3 3 2 2" xfId="8076" xr:uid="{2CBE49B6-FAD9-4D24-85B1-7BCD016FDB18}"/>
    <cellStyle name="Calculation 3 3 2 3" xfId="10231" xr:uid="{40A5436F-1862-4D67-9828-3491178F54D5}"/>
    <cellStyle name="Calculation 3 4" xfId="3422" xr:uid="{00000000-0005-0000-0000-0000CF040000}"/>
    <cellStyle name="Calculation 3 4 2" xfId="5105" xr:uid="{893BE1A1-1D67-409D-9930-EACE787F8E68}"/>
    <cellStyle name="Calculation 3 4 2 2" xfId="8216" xr:uid="{89C65586-64A0-4832-8C73-5998CABF530D}"/>
    <cellStyle name="Calculation 3 4 2 3" xfId="10575" xr:uid="{CA99394C-5B21-499D-86B8-4271273C10C3}"/>
    <cellStyle name="Calculation 3 5" xfId="4191" xr:uid="{FB504E16-4BC9-486F-A3D9-7DCB67D8A377}"/>
    <cellStyle name="Calculation 3 5 2" xfId="7817" xr:uid="{60944656-246C-408B-A30A-62BEF6830D64}"/>
    <cellStyle name="Calculation 3 5 3" xfId="9661" xr:uid="{BE683CAD-DE52-48C8-A8A8-B27CDA8666E2}"/>
    <cellStyle name="Calculation 3_WCO" xfId="2819" xr:uid="{00000000-0005-0000-0000-0000D0040000}"/>
    <cellStyle name="Calculation 30" xfId="1107" xr:uid="{00000000-0005-0000-0000-0000D1040000}"/>
    <cellStyle name="Calculation 30 2" xfId="2059" xr:uid="{00000000-0005-0000-0000-0000D2040000}"/>
    <cellStyle name="Calculation 30 2 2" xfId="4454" xr:uid="{17B4362C-9AF4-421F-813C-A22CBFD15C54}"/>
    <cellStyle name="Calculation 30 2 2 2" xfId="7928" xr:uid="{53D949C9-B0CF-41AD-B75B-5E0977FDB67D}"/>
    <cellStyle name="Calculation 30 2 2 3" xfId="9924" xr:uid="{E99B88E1-4B75-42FB-BEFE-B022741F64E8}"/>
    <cellStyle name="Calculation 30 3" xfId="2452" xr:uid="{00000000-0005-0000-0000-0000D3040000}"/>
    <cellStyle name="Calculation 30 3 2" xfId="4760" xr:uid="{E9AB65DB-93C9-4218-B6C5-91CC90345DC6}"/>
    <cellStyle name="Calculation 30 3 2 2" xfId="8075" xr:uid="{F8338D40-136F-4220-B070-B559AABCBB27}"/>
    <cellStyle name="Calculation 30 3 2 3" xfId="10230" xr:uid="{94982B58-BC27-4B68-BAD7-F8CEBCC350DA}"/>
    <cellStyle name="Calculation 30 4" xfId="2432" xr:uid="{00000000-0005-0000-0000-0000D4040000}"/>
    <cellStyle name="Calculation 30 4 2" xfId="4740" xr:uid="{32189816-2648-417D-8D53-44BFB23B0BCD}"/>
    <cellStyle name="Calculation 30 4 2 2" xfId="8056" xr:uid="{55DB0ECA-728C-4515-8824-119C0648FCAF}"/>
    <cellStyle name="Calculation 30 4 2 3" xfId="10210" xr:uid="{CAE2C8FA-4F0D-45F5-9B69-FC4203D18DEA}"/>
    <cellStyle name="Calculation 30 5" xfId="4192" xr:uid="{CFD5330B-E387-49A2-81F5-D0E4D3A80AE3}"/>
    <cellStyle name="Calculation 30 5 2" xfId="7818" xr:uid="{13F2DFF0-AC19-40D4-A2A0-94E3567E44BF}"/>
    <cellStyle name="Calculation 30 5 3" xfId="9662" xr:uid="{BA8C46E1-CA6A-47AA-9016-C941056388E5}"/>
    <cellStyle name="Calculation 30_WCO" xfId="2817" xr:uid="{00000000-0005-0000-0000-0000D5040000}"/>
    <cellStyle name="Calculation 31" xfId="1108" xr:uid="{00000000-0005-0000-0000-0000D6040000}"/>
    <cellStyle name="Calculation 31 2" xfId="2060" xr:uid="{00000000-0005-0000-0000-0000D7040000}"/>
    <cellStyle name="Calculation 31 2 2" xfId="4455" xr:uid="{FD467383-D2C1-4370-BEA4-95E963F6E32B}"/>
    <cellStyle name="Calculation 31 2 2 2" xfId="7929" xr:uid="{731ACE44-0302-4CF6-B41B-E898AD196180}"/>
    <cellStyle name="Calculation 31 2 2 3" xfId="9925" xr:uid="{10040DB4-C4DD-4286-910C-A99352B2F2CA}"/>
    <cellStyle name="Calculation 31 3" xfId="2451" xr:uid="{00000000-0005-0000-0000-0000D8040000}"/>
    <cellStyle name="Calculation 31 3 2" xfId="4759" xr:uid="{03462ECE-603C-44C3-A03B-0EA884900E8B}"/>
    <cellStyle name="Calculation 31 3 2 2" xfId="8074" xr:uid="{346C634E-CA23-48A5-98A2-F687F18610A8}"/>
    <cellStyle name="Calculation 31 3 2 3" xfId="10229" xr:uid="{B6ACF17A-F8DA-4F23-907D-E9F1AD2C8E2D}"/>
    <cellStyle name="Calculation 31 4" xfId="3382" xr:uid="{00000000-0005-0000-0000-0000D9040000}"/>
    <cellStyle name="Calculation 31 4 2" xfId="5067" xr:uid="{B3E199BC-2FE1-4FC6-ACB6-B96C288F0E38}"/>
    <cellStyle name="Calculation 31 4 2 2" xfId="8187" xr:uid="{16031E2B-6BD3-4944-B059-B61AAB301FEB}"/>
    <cellStyle name="Calculation 31 4 2 3" xfId="10537" xr:uid="{1D7086EB-E9E0-4BEC-B0BB-73288492160B}"/>
    <cellStyle name="Calculation 31 5" xfId="4193" xr:uid="{08C2B8C5-83EE-43BC-BF97-F0F53762C11E}"/>
    <cellStyle name="Calculation 31 5 2" xfId="7819" xr:uid="{073267EA-BBA5-4BEA-A202-63E9675E1EB7}"/>
    <cellStyle name="Calculation 31 5 3" xfId="9663" xr:uid="{8803DDA9-C6E7-437B-968F-0F050E0E597B}"/>
    <cellStyle name="Calculation 31_WCO" xfId="2816" xr:uid="{00000000-0005-0000-0000-0000DA040000}"/>
    <cellStyle name="Calculation 32" xfId="1109" xr:uid="{00000000-0005-0000-0000-0000DB040000}"/>
    <cellStyle name="Calculation 32 2" xfId="2061" xr:uid="{00000000-0005-0000-0000-0000DC040000}"/>
    <cellStyle name="Calculation 32 2 2" xfId="4456" xr:uid="{ACAA53C8-2684-4BA9-A521-45A8CEB4A3CD}"/>
    <cellStyle name="Calculation 32 2 2 2" xfId="7930" xr:uid="{22938BD6-6C3B-4276-94DF-5E6157E3DB87}"/>
    <cellStyle name="Calculation 32 2 2 3" xfId="9926" xr:uid="{0CABEF18-1569-4B74-ACD0-C8B78C118DD1}"/>
    <cellStyle name="Calculation 32 3" xfId="2450" xr:uid="{00000000-0005-0000-0000-0000DD040000}"/>
    <cellStyle name="Calculation 32 3 2" xfId="4758" xr:uid="{B204A88D-3A3F-41F5-B3DD-4C300A89BD78}"/>
    <cellStyle name="Calculation 32 3 2 2" xfId="8073" xr:uid="{6EAD78E9-4BEF-4B1C-98FC-645C77F3B5D9}"/>
    <cellStyle name="Calculation 32 3 2 3" xfId="10228" xr:uid="{94ACA6AA-7454-44C8-9D90-3D590EC7F489}"/>
    <cellStyle name="Calculation 32 4" xfId="2433" xr:uid="{00000000-0005-0000-0000-0000DE040000}"/>
    <cellStyle name="Calculation 32 4 2" xfId="4741" xr:uid="{5177AE94-29DF-4848-A0C9-0BE9422E14AB}"/>
    <cellStyle name="Calculation 32 4 2 2" xfId="8057" xr:uid="{F65F424E-0E08-4D07-84DF-B28376E5F92A}"/>
    <cellStyle name="Calculation 32 4 2 3" xfId="10211" xr:uid="{EC71A82B-8DA5-41E0-BA90-1029BDD5D733}"/>
    <cellStyle name="Calculation 32 5" xfId="4194" xr:uid="{8083E66B-F71E-4D61-87EC-F60F558AA83B}"/>
    <cellStyle name="Calculation 32 5 2" xfId="7820" xr:uid="{DE11B915-BDE5-4D7A-855C-B99CCA239E8A}"/>
    <cellStyle name="Calculation 32 5 3" xfId="9664" xr:uid="{2ACB174B-EB4C-4D49-AC57-1FAA0EA8F586}"/>
    <cellStyle name="Calculation 32_WCO" xfId="2815" xr:uid="{00000000-0005-0000-0000-0000DF040000}"/>
    <cellStyle name="Calculation 33" xfId="1110" xr:uid="{00000000-0005-0000-0000-0000E0040000}"/>
    <cellStyle name="Calculation 33 2" xfId="2062" xr:uid="{00000000-0005-0000-0000-0000E1040000}"/>
    <cellStyle name="Calculation 33 2 2" xfId="4457" xr:uid="{9842EEA3-9C50-405F-AECD-EE7059CB342B}"/>
    <cellStyle name="Calculation 33 2 2 2" xfId="7931" xr:uid="{5DCF38A2-A193-4818-B81D-15837077B087}"/>
    <cellStyle name="Calculation 33 2 2 3" xfId="9927" xr:uid="{CF2CC9BB-8834-46DD-A262-28CD7FC9ADBA}"/>
    <cellStyle name="Calculation 33 3" xfId="2449" xr:uid="{00000000-0005-0000-0000-0000E2040000}"/>
    <cellStyle name="Calculation 33 3 2" xfId="4757" xr:uid="{EC112B9B-318D-4756-A3EE-BA2DD6ED41DF}"/>
    <cellStyle name="Calculation 33 3 2 2" xfId="8072" xr:uid="{14B74127-B8CA-45CF-B921-33D83A92229B}"/>
    <cellStyle name="Calculation 33 3 2 3" xfId="10227" xr:uid="{31C1FB70-1C57-478B-B9B9-93E0986523E2}"/>
    <cellStyle name="Calculation 33 4" xfId="3421" xr:uid="{00000000-0005-0000-0000-0000E3040000}"/>
    <cellStyle name="Calculation 33 4 2" xfId="5104" xr:uid="{A25A53AE-7DB5-4A8D-A9A3-A12238FF42F5}"/>
    <cellStyle name="Calculation 33 4 2 2" xfId="8215" xr:uid="{66946587-0729-4874-B883-3AA3D398F841}"/>
    <cellStyle name="Calculation 33 4 2 3" xfId="10574" xr:uid="{3344DB9D-8E28-45DC-AA13-FF0ACD00A469}"/>
    <cellStyle name="Calculation 33 5" xfId="4195" xr:uid="{6AE7D3B9-2722-42B7-A169-0518E1F514FB}"/>
    <cellStyle name="Calculation 33 5 2" xfId="7821" xr:uid="{5D0D4589-5FE3-432F-BB0E-A8BF065F05E3}"/>
    <cellStyle name="Calculation 33 5 3" xfId="9665" xr:uid="{BFE031D5-0D4C-4C7E-BB37-71225226EF12}"/>
    <cellStyle name="Calculation 33_WCO" xfId="2814" xr:uid="{00000000-0005-0000-0000-0000E4040000}"/>
    <cellStyle name="Calculation 34" xfId="1111" xr:uid="{00000000-0005-0000-0000-0000E5040000}"/>
    <cellStyle name="Calculation 34 2" xfId="2063" xr:uid="{00000000-0005-0000-0000-0000E6040000}"/>
    <cellStyle name="Calculation 34 2 2" xfId="4458" xr:uid="{60750E2C-C8AF-47E3-BC89-4B45BCD9FED4}"/>
    <cellStyle name="Calculation 34 2 2 2" xfId="7932" xr:uid="{A995ADA0-C511-4E40-BA56-183578E7CF6F}"/>
    <cellStyle name="Calculation 34 2 2 3" xfId="9928" xr:uid="{1E4EA50B-D12E-4BBC-975C-74A8ACF7E4C7}"/>
    <cellStyle name="Calculation 34 3" xfId="2448" xr:uid="{00000000-0005-0000-0000-0000E7040000}"/>
    <cellStyle name="Calculation 34 3 2" xfId="4756" xr:uid="{D672E0FF-0736-44E2-B63C-E56BB8B44CBA}"/>
    <cellStyle name="Calculation 34 3 2 2" xfId="8071" xr:uid="{EF6653AA-583B-4408-A6A3-E427014A4FF1}"/>
    <cellStyle name="Calculation 34 3 2 3" xfId="10226" xr:uid="{73127213-95C7-421D-B04A-477273F5443E}"/>
    <cellStyle name="Calculation 34 4" xfId="3420" xr:uid="{00000000-0005-0000-0000-0000E8040000}"/>
    <cellStyle name="Calculation 34 4 2" xfId="5103" xr:uid="{9CD41A3F-45E8-45ED-AEE0-7903B4F0475A}"/>
    <cellStyle name="Calculation 34 4 2 2" xfId="8214" xr:uid="{8DBA6732-5301-49F0-A15D-0C1623D2C24E}"/>
    <cellStyle name="Calculation 34 4 2 3" xfId="10573" xr:uid="{A422D368-1E74-4DDA-AF35-DBA101CA2958}"/>
    <cellStyle name="Calculation 34 5" xfId="4196" xr:uid="{C98E3836-2A2C-4C13-9155-4F9B896C8A58}"/>
    <cellStyle name="Calculation 34 5 2" xfId="7822" xr:uid="{FEBADC3B-ABB1-4445-AD05-71798327FD08}"/>
    <cellStyle name="Calculation 34 5 3" xfId="9666" xr:uid="{A9F85A12-7D99-4FC1-B2B8-ED2DA15B087E}"/>
    <cellStyle name="Calculation 34_WCO" xfId="2813" xr:uid="{00000000-0005-0000-0000-0000E9040000}"/>
    <cellStyle name="Calculation 35" xfId="1112" xr:uid="{00000000-0005-0000-0000-0000EA040000}"/>
    <cellStyle name="Calculation 35 2" xfId="2064" xr:uid="{00000000-0005-0000-0000-0000EB040000}"/>
    <cellStyle name="Calculation 35 2 2" xfId="4459" xr:uid="{3C371208-721E-44D0-99B2-26428FB608EE}"/>
    <cellStyle name="Calculation 35 2 2 2" xfId="7933" xr:uid="{34D74808-ABA0-4867-9796-1052EE4EF42D}"/>
    <cellStyle name="Calculation 35 2 2 3" xfId="9929" xr:uid="{26F7AD67-2A90-4FAD-AFB1-8A7AE4DC57D8}"/>
    <cellStyle name="Calculation 35 3" xfId="2447" xr:uid="{00000000-0005-0000-0000-0000EC040000}"/>
    <cellStyle name="Calculation 35 3 2" xfId="4755" xr:uid="{95CBB1E4-AFAF-4FA9-B801-CC32679F7250}"/>
    <cellStyle name="Calculation 35 3 2 2" xfId="8070" xr:uid="{EDBA79CA-FA99-4091-ACBB-817B067B165A}"/>
    <cellStyle name="Calculation 35 3 2 3" xfId="10225" xr:uid="{70E1B727-0A4A-4267-A3F3-C0D18EE7B39F}"/>
    <cellStyle name="Calculation 35 4" xfId="3381" xr:uid="{00000000-0005-0000-0000-0000ED040000}"/>
    <cellStyle name="Calculation 35 4 2" xfId="5066" xr:uid="{04DD8B65-3AE4-4889-915F-6111CDF1B02B}"/>
    <cellStyle name="Calculation 35 4 2 2" xfId="8186" xr:uid="{217A8A66-A3E3-459E-B88F-05C114658937}"/>
    <cellStyle name="Calculation 35 4 2 3" xfId="10536" xr:uid="{D3CD55DF-403D-4DA4-ABC4-C05E8C7BDE97}"/>
    <cellStyle name="Calculation 35 5" xfId="4197" xr:uid="{97EC5629-070F-4F4D-8ED8-D2DC4164E9AA}"/>
    <cellStyle name="Calculation 35 5 2" xfId="7823" xr:uid="{97ED3A48-8DBF-4E92-B8CC-3E7B60BDECA6}"/>
    <cellStyle name="Calculation 35 5 3" xfId="9667" xr:uid="{048E65E0-61FD-4771-B7B5-0BE3C0EB677D}"/>
    <cellStyle name="Calculation 35_WCO" xfId="2812" xr:uid="{00000000-0005-0000-0000-0000EE040000}"/>
    <cellStyle name="Calculation 36" xfId="1113" xr:uid="{00000000-0005-0000-0000-0000EF040000}"/>
    <cellStyle name="Calculation 36 2" xfId="2065" xr:uid="{00000000-0005-0000-0000-0000F0040000}"/>
    <cellStyle name="Calculation 36 2 2" xfId="4460" xr:uid="{A553AD8E-BA38-49B5-BA11-7AFA62FCF6D8}"/>
    <cellStyle name="Calculation 36 2 2 2" xfId="7934" xr:uid="{E949A146-29C8-4259-BD88-1DDBB88BBB5D}"/>
    <cellStyle name="Calculation 36 2 2 3" xfId="9930" xr:uid="{B10B6E5F-8E44-40BE-9042-D70E7E4EA431}"/>
    <cellStyle name="Calculation 36 3" xfId="2446" xr:uid="{00000000-0005-0000-0000-0000F1040000}"/>
    <cellStyle name="Calculation 36 3 2" xfId="4754" xr:uid="{5C9B8975-56F4-4061-B0EF-AE31754B906D}"/>
    <cellStyle name="Calculation 36 3 2 2" xfId="8069" xr:uid="{27465D97-842B-4E8D-BB5B-D437FF25DA06}"/>
    <cellStyle name="Calculation 36 3 2 3" xfId="10224" xr:uid="{AF161DD8-8EA6-4EEB-AF41-3A7FC15CD54C}"/>
    <cellStyle name="Calculation 36 4" xfId="3399" xr:uid="{00000000-0005-0000-0000-0000F2040000}"/>
    <cellStyle name="Calculation 36 4 2" xfId="5084" xr:uid="{8D645D65-9979-443A-AD2C-39CE4E64584F}"/>
    <cellStyle name="Calculation 36 4 2 2" xfId="8200" xr:uid="{704ED744-53C2-44BB-A0B3-4DB4C81B7DB7}"/>
    <cellStyle name="Calculation 36 4 2 3" xfId="10554" xr:uid="{E717C279-C83B-48ED-BC96-F76074C221A7}"/>
    <cellStyle name="Calculation 36 5" xfId="4198" xr:uid="{F1FB5FC4-D836-453C-8045-90FA50DD746E}"/>
    <cellStyle name="Calculation 36 5 2" xfId="7824" xr:uid="{7AECB44B-33CA-420B-8E96-92614984427F}"/>
    <cellStyle name="Calculation 36 5 3" xfId="9668" xr:uid="{CD34FC0E-F0AB-4A4A-97C5-E236B033609A}"/>
    <cellStyle name="Calculation 36_WCO" xfId="2871" xr:uid="{00000000-0005-0000-0000-0000F3040000}"/>
    <cellStyle name="Calculation 37" xfId="1114" xr:uid="{00000000-0005-0000-0000-0000F4040000}"/>
    <cellStyle name="Calculation 37 2" xfId="2066" xr:uid="{00000000-0005-0000-0000-0000F5040000}"/>
    <cellStyle name="Calculation 37 2 2" xfId="4461" xr:uid="{0C41E586-4A3E-44B2-9642-759501744795}"/>
    <cellStyle name="Calculation 37 2 2 2" xfId="7935" xr:uid="{C6A4F985-8AF1-4FD3-85DC-FB0495103C55}"/>
    <cellStyle name="Calculation 37 2 2 3" xfId="9931" xr:uid="{F7B5C467-6C0A-4424-B9F7-3DA4D3B16389}"/>
    <cellStyle name="Calculation 37 3" xfId="2445" xr:uid="{00000000-0005-0000-0000-0000F6040000}"/>
    <cellStyle name="Calculation 37 3 2" xfId="4753" xr:uid="{86FE1280-0AAC-4952-AC2C-1CE4BD968CAA}"/>
    <cellStyle name="Calculation 37 3 2 2" xfId="8068" xr:uid="{29594377-E1B7-41EC-A314-C5E6483B2B22}"/>
    <cellStyle name="Calculation 37 3 2 3" xfId="10223" xr:uid="{37F48C0F-B994-40A4-AFEF-6F0723C378A8}"/>
    <cellStyle name="Calculation 37 4" xfId="2434" xr:uid="{00000000-0005-0000-0000-0000F7040000}"/>
    <cellStyle name="Calculation 37 4 2" xfId="4742" xr:uid="{F59C2A12-745D-4F3A-ACA4-635E48A987EE}"/>
    <cellStyle name="Calculation 37 4 2 2" xfId="8058" xr:uid="{4ECD2BBF-0DC1-4DDB-A7CD-3EE983E40DCC}"/>
    <cellStyle name="Calculation 37 4 2 3" xfId="10212" xr:uid="{A883D483-6C4C-4EE6-A5ED-3AF32BEC5405}"/>
    <cellStyle name="Calculation 37 5" xfId="4199" xr:uid="{611FEB64-A794-4988-AA9E-7F5239D1B069}"/>
    <cellStyle name="Calculation 37 5 2" xfId="7825" xr:uid="{63A6E409-D1E7-48C1-AF01-E0D6924CF4CB}"/>
    <cellStyle name="Calculation 37 5 3" xfId="9669" xr:uid="{021106BA-1815-4B29-AFD7-A9D289CF2067}"/>
    <cellStyle name="Calculation 37_WCO" xfId="2811" xr:uid="{00000000-0005-0000-0000-0000F8040000}"/>
    <cellStyle name="Calculation 38" xfId="1115" xr:uid="{00000000-0005-0000-0000-0000F9040000}"/>
    <cellStyle name="Calculation 38 2" xfId="2067" xr:uid="{00000000-0005-0000-0000-0000FA040000}"/>
    <cellStyle name="Calculation 38 2 2" xfId="4462" xr:uid="{F4C1135C-DFF3-4C45-A93C-078E5ED745B4}"/>
    <cellStyle name="Calculation 38 2 2 2" xfId="7936" xr:uid="{B5498B0A-8111-4DB8-BAE1-117B00D9FC8A}"/>
    <cellStyle name="Calculation 38 2 2 3" xfId="9932" xr:uid="{C979465E-EB82-4674-81CD-81D888AA48C5}"/>
    <cellStyle name="Calculation 38 3" xfId="2444" xr:uid="{00000000-0005-0000-0000-0000FB040000}"/>
    <cellStyle name="Calculation 38 3 2" xfId="4752" xr:uid="{5F0F082E-3901-4DAB-A8CB-C34DE5E49DDD}"/>
    <cellStyle name="Calculation 38 3 2 2" xfId="8067" xr:uid="{F7574009-0AB7-40D5-8F48-5C1F0217AFAA}"/>
    <cellStyle name="Calculation 38 3 2 3" xfId="10222" xr:uid="{F2905F09-C959-4337-A38C-53A322CAE732}"/>
    <cellStyle name="Calculation 38 4" xfId="3419" xr:uid="{00000000-0005-0000-0000-0000FC040000}"/>
    <cellStyle name="Calculation 38 4 2" xfId="5102" xr:uid="{C7493F2E-11F1-49F3-A420-DA180129F242}"/>
    <cellStyle name="Calculation 38 4 2 2" xfId="8213" xr:uid="{0A9CB32A-0A3D-4031-A14F-21C0444B9A8E}"/>
    <cellStyle name="Calculation 38 4 2 3" xfId="10572" xr:uid="{74A69338-1C04-4DBB-A423-4A34990ECC11}"/>
    <cellStyle name="Calculation 38 5" xfId="4200" xr:uid="{828056E5-593C-4EE3-85A7-A10ABEC6AF3F}"/>
    <cellStyle name="Calculation 38 5 2" xfId="7826" xr:uid="{1F3B8AE3-F41B-4C6C-96E6-2411D5E97C6A}"/>
    <cellStyle name="Calculation 38 5 3" xfId="9670" xr:uid="{7596BDFF-1C97-48C6-9460-839DC0098101}"/>
    <cellStyle name="Calculation 38_WCO" xfId="2810" xr:uid="{00000000-0005-0000-0000-0000FD040000}"/>
    <cellStyle name="Calculation 39" xfId="1116" xr:uid="{00000000-0005-0000-0000-0000FE040000}"/>
    <cellStyle name="Calculation 39 2" xfId="2068" xr:uid="{00000000-0005-0000-0000-0000FF040000}"/>
    <cellStyle name="Calculation 39 2 2" xfId="4463" xr:uid="{06722190-DD4C-43E5-A646-F0C94B447D56}"/>
    <cellStyle name="Calculation 39 2 2 2" xfId="7937" xr:uid="{926F5A89-94D1-4881-8DEE-36143D118EFA}"/>
    <cellStyle name="Calculation 39 2 2 3" xfId="9933" xr:uid="{67CB1E2E-BA0E-4F07-BAF9-BC7EE78BA957}"/>
    <cellStyle name="Calculation 39 3" xfId="2443" xr:uid="{00000000-0005-0000-0000-000000050000}"/>
    <cellStyle name="Calculation 39 3 2" xfId="4751" xr:uid="{3F639D44-BCA9-4859-9101-7642FBE061DE}"/>
    <cellStyle name="Calculation 39 3 2 2" xfId="8066" xr:uid="{6C1D5A39-B3EE-445B-AEE1-F5648B6F069D}"/>
    <cellStyle name="Calculation 39 3 2 3" xfId="10221" xr:uid="{19D262AE-4D2B-4454-940A-8256777E1F2A}"/>
    <cellStyle name="Calculation 39 4" xfId="3418" xr:uid="{00000000-0005-0000-0000-000001050000}"/>
    <cellStyle name="Calculation 39 4 2" xfId="5101" xr:uid="{E88CC6BD-1044-4B17-865B-28F40ACC5F13}"/>
    <cellStyle name="Calculation 39 4 2 2" xfId="8212" xr:uid="{AF683565-0B04-4E2A-A2B5-9CEA7398D740}"/>
    <cellStyle name="Calculation 39 4 2 3" xfId="10571" xr:uid="{42F78AE2-AFD2-4498-A43B-47C7EE923AE9}"/>
    <cellStyle name="Calculation 39 5" xfId="4201" xr:uid="{A1FE3940-909D-45E1-A8A2-D7943C5D4877}"/>
    <cellStyle name="Calculation 39 5 2" xfId="7827" xr:uid="{42C39E47-9503-4811-A627-51B3EFB43479}"/>
    <cellStyle name="Calculation 39 5 3" xfId="9671" xr:uid="{46E054C3-3B2F-4AF7-9443-56943B463C5C}"/>
    <cellStyle name="Calculation 39_WCO" xfId="2809" xr:uid="{00000000-0005-0000-0000-000002050000}"/>
    <cellStyle name="Calculation 4" xfId="1117" xr:uid="{00000000-0005-0000-0000-000003050000}"/>
    <cellStyle name="Calculation 4 2" xfId="2069" xr:uid="{00000000-0005-0000-0000-000004050000}"/>
    <cellStyle name="Calculation 4 2 2" xfId="4464" xr:uid="{EE91082A-CC5E-4F4F-B366-D33471B74B99}"/>
    <cellStyle name="Calculation 4 2 2 2" xfId="7938" xr:uid="{0454632F-13DD-43B1-8EBB-17F31A3294BC}"/>
    <cellStyle name="Calculation 4 2 2 3" xfId="9934" xr:uid="{478FCD25-5637-4014-B9DC-8DC6BAFF60DC}"/>
    <cellStyle name="Calculation 4 3" xfId="2442" xr:uid="{00000000-0005-0000-0000-000005050000}"/>
    <cellStyle name="Calculation 4 3 2" xfId="4750" xr:uid="{DD6E6CDC-B1A8-48F0-A404-409CBF9FAE75}"/>
    <cellStyle name="Calculation 4 3 2 2" xfId="8065" xr:uid="{ED2D1882-2752-4A74-83F1-7619AE68A100}"/>
    <cellStyle name="Calculation 4 3 2 3" xfId="10220" xr:uid="{29B1B77E-042B-4433-A2C8-43CE891598C9}"/>
    <cellStyle name="Calculation 4 4" xfId="3417" xr:uid="{00000000-0005-0000-0000-000006050000}"/>
    <cellStyle name="Calculation 4 4 2" xfId="5100" xr:uid="{678FFE4E-96BE-431C-A072-F2D1436E41D8}"/>
    <cellStyle name="Calculation 4 4 2 2" xfId="8211" xr:uid="{A30B125D-D315-4440-8827-C3E8BAFBC2CF}"/>
    <cellStyle name="Calculation 4 4 2 3" xfId="10570" xr:uid="{71F16A45-E223-4A6B-A6FC-94B36F3CF458}"/>
    <cellStyle name="Calculation 4 5" xfId="4202" xr:uid="{D967B22A-DEB7-4631-A070-DF79ECD10EA3}"/>
    <cellStyle name="Calculation 4 5 2" xfId="7828" xr:uid="{438B525F-45D1-4AD5-B2A3-7A3A907D36FC}"/>
    <cellStyle name="Calculation 4 5 3" xfId="9672" xr:uid="{62CDD756-4F4F-474A-822D-23B1DBC88E19}"/>
    <cellStyle name="Calculation 4_WCO" xfId="2903" xr:uid="{00000000-0005-0000-0000-000007050000}"/>
    <cellStyle name="Calculation 40" xfId="1118" xr:uid="{00000000-0005-0000-0000-000008050000}"/>
    <cellStyle name="Calculation 40 2" xfId="2869" xr:uid="{00000000-0005-0000-0000-000009050000}"/>
    <cellStyle name="Calculation 40 2 2" xfId="4897" xr:uid="{A43A1607-8D2A-4ED8-A616-4F06D1624FC1}"/>
    <cellStyle name="Calculation 40 2 2 2" xfId="8152" xr:uid="{5E4DC5C6-B696-451A-B4BC-67CAC919EE33}"/>
    <cellStyle name="Calculation 40 2 2 3" xfId="10367" xr:uid="{2DE47075-BD9B-4482-AA18-B8D446747B24}"/>
    <cellStyle name="Calculation 40 3" xfId="3390" xr:uid="{00000000-0005-0000-0000-00000A050000}"/>
    <cellStyle name="Calculation 40 3 2" xfId="5075" xr:uid="{BC65E960-924B-4CCA-A2DB-BE3E7664D25E}"/>
    <cellStyle name="Calculation 40 3 2 2" xfId="8195" xr:uid="{ED1646C5-0699-4D0D-9A82-0FD5BBBAB8E3}"/>
    <cellStyle name="Calculation 40 3 2 3" xfId="10545" xr:uid="{27212FE3-CECB-458A-9FB4-E3F12D5C0DAA}"/>
    <cellStyle name="Calculation 40 4" xfId="2587" xr:uid="{00000000-0005-0000-0000-00000B050000}"/>
    <cellStyle name="Calculation 40 4 2" xfId="4889" xr:uid="{45BBA289-1573-47A3-9B7A-BC1ECEA77235}"/>
    <cellStyle name="Calculation 40 4 2 2" xfId="8146" xr:uid="{4C789364-1EB6-4170-B0DE-457479D1BD72}"/>
    <cellStyle name="Calculation 40 4 2 3" xfId="10359" xr:uid="{7A8F9CA5-C817-43FD-8966-E14DF394A3C2}"/>
    <cellStyle name="Calculation 40 5" xfId="4203" xr:uid="{B57ED017-9D7C-4276-8A31-21A9C568FE14}"/>
    <cellStyle name="Calculation 40 5 2" xfId="7829" xr:uid="{FAA67CC3-5A9D-4912-9AD7-61486666BEEE}"/>
    <cellStyle name="Calculation 40 5 3" xfId="9673" xr:uid="{8B195189-9070-4549-9102-52C720F784FA}"/>
    <cellStyle name="Calculation 40_WCO" xfId="2870" xr:uid="{00000000-0005-0000-0000-00000C050000}"/>
    <cellStyle name="Calculation 41" xfId="2036" xr:uid="{00000000-0005-0000-0000-00000D050000}"/>
    <cellStyle name="Calculation 41 2" xfId="4431" xr:uid="{2CB52097-5A9E-4BEC-A305-74C22D937B47}"/>
    <cellStyle name="Calculation 41 2 2" xfId="7905" xr:uid="{64672E33-59D5-4296-A6D7-F55497D677DE}"/>
    <cellStyle name="Calculation 41 2 3" xfId="9901" xr:uid="{92F37534-7755-4097-9D41-E92638718893}"/>
    <cellStyle name="Calculation 42" xfId="2474" xr:uid="{00000000-0005-0000-0000-00000E050000}"/>
    <cellStyle name="Calculation 42 2" xfId="4782" xr:uid="{45444D59-C006-4E81-AC40-41232E09599F}"/>
    <cellStyle name="Calculation 42 2 2" xfId="8097" xr:uid="{323EDC9D-9F1E-4632-B753-FE606B3AC64B}"/>
    <cellStyle name="Calculation 42 2 3" xfId="10252" xr:uid="{FBA0C026-78DD-4209-A8F7-66D1A5BE1107}"/>
    <cellStyle name="Calculation 43" xfId="3397" xr:uid="{00000000-0005-0000-0000-00000F050000}"/>
    <cellStyle name="Calculation 43 2" xfId="5082" xr:uid="{E9FE618C-AEDE-40C7-BBD9-731DD4E6CE4D}"/>
    <cellStyle name="Calculation 43 2 2" xfId="8199" xr:uid="{978AD478-1561-42A1-8738-6686D6D75DA7}"/>
    <cellStyle name="Calculation 43 2 3" xfId="10552" xr:uid="{29876BCF-7209-4A62-97E5-80088111050C}"/>
    <cellStyle name="Calculation 44" xfId="1906" xr:uid="{00000000-0005-0000-0000-000010050000}"/>
    <cellStyle name="Calculation 5" xfId="1119" xr:uid="{00000000-0005-0000-0000-000011050000}"/>
    <cellStyle name="Calculation 5 2" xfId="2070" xr:uid="{00000000-0005-0000-0000-000012050000}"/>
    <cellStyle name="Calculation 5 2 2" xfId="4465" xr:uid="{8BED5F37-E1B5-4854-8ADA-3A6DA95C7DE0}"/>
    <cellStyle name="Calculation 5 2 2 2" xfId="7939" xr:uid="{B52F1733-6A12-46EF-9654-BA50B62F98C9}"/>
    <cellStyle name="Calculation 5 2 2 3" xfId="9935" xr:uid="{E4752646-5297-4DDE-AC9B-A05DF302C34C}"/>
    <cellStyle name="Calculation 5 3" xfId="2441" xr:uid="{00000000-0005-0000-0000-000013050000}"/>
    <cellStyle name="Calculation 5 3 2" xfId="4749" xr:uid="{9CA56328-D7B1-43F7-ABDC-1B88FB26657B}"/>
    <cellStyle name="Calculation 5 3 2 2" xfId="8064" xr:uid="{FE738251-236B-41B8-9595-D43DF9BA15A0}"/>
    <cellStyle name="Calculation 5 3 2 3" xfId="10219" xr:uid="{3D498BA6-8A52-413B-A671-03B2B860B4A5}"/>
    <cellStyle name="Calculation 5 4" xfId="3416" xr:uid="{00000000-0005-0000-0000-000014050000}"/>
    <cellStyle name="Calculation 5 4 2" xfId="5099" xr:uid="{C6299439-E0C1-412F-A21D-D55FFF87B4E4}"/>
    <cellStyle name="Calculation 5 4 2 2" xfId="8210" xr:uid="{4FB32C14-F6E7-441A-90DC-8804845DAD23}"/>
    <cellStyle name="Calculation 5 4 2 3" xfId="10569" xr:uid="{D1CF531C-9862-497A-988C-A35F9169351E}"/>
    <cellStyle name="Calculation 5 5" xfId="4204" xr:uid="{2308BF7E-2E5A-4441-8C33-67C40466F5E6}"/>
    <cellStyle name="Calculation 5 5 2" xfId="7830" xr:uid="{CCE0F5DF-D0DB-446E-9644-5B373BB5CB93}"/>
    <cellStyle name="Calculation 5 5 3" xfId="9674" xr:uid="{E4990070-F413-4036-AA78-C4AB33129B41}"/>
    <cellStyle name="Calculation 5_WCO" xfId="2808" xr:uid="{00000000-0005-0000-0000-000015050000}"/>
    <cellStyle name="Calculation 6" xfId="1120" xr:uid="{00000000-0005-0000-0000-000016050000}"/>
    <cellStyle name="Calculation 6 2" xfId="2071" xr:uid="{00000000-0005-0000-0000-000017050000}"/>
    <cellStyle name="Calculation 6 2 2" xfId="4466" xr:uid="{37BD05AA-EBF3-4302-80C1-4658AEBAB00B}"/>
    <cellStyle name="Calculation 6 2 2 2" xfId="7940" xr:uid="{FE2F8271-63E5-4DE4-9416-33A79C4DDB66}"/>
    <cellStyle name="Calculation 6 2 2 3" xfId="9936" xr:uid="{F0CE14E7-1F55-41AC-B824-5ADB467F34A2}"/>
    <cellStyle name="Calculation 6 3" xfId="2440" xr:uid="{00000000-0005-0000-0000-000018050000}"/>
    <cellStyle name="Calculation 6 3 2" xfId="4748" xr:uid="{D27BE507-9830-4D5F-833F-8789B5BC133E}"/>
    <cellStyle name="Calculation 6 3 2 2" xfId="8063" xr:uid="{A564E238-5929-4912-8699-004ED5B8B5EF}"/>
    <cellStyle name="Calculation 6 3 2 3" xfId="10218" xr:uid="{78D3BAC0-79B3-471E-BCBC-19B60613F14F}"/>
    <cellStyle name="Calculation 6 4" xfId="3415" xr:uid="{00000000-0005-0000-0000-000019050000}"/>
    <cellStyle name="Calculation 6 4 2" xfId="5098" xr:uid="{135119BA-F4E8-4A25-871F-1C7F29013F85}"/>
    <cellStyle name="Calculation 6 4 2 2" xfId="8209" xr:uid="{75B3D0D3-BFDB-4DC5-9B91-99A28643D85B}"/>
    <cellStyle name="Calculation 6 4 2 3" xfId="10568" xr:uid="{11E76630-202F-46E7-833F-8544609238F0}"/>
    <cellStyle name="Calculation 6 5" xfId="4205" xr:uid="{596F0B89-8982-44A8-8BE7-20AED80763F7}"/>
    <cellStyle name="Calculation 6 5 2" xfId="7831" xr:uid="{202A1ED7-4B59-477C-B061-33F41C5C491A}"/>
    <cellStyle name="Calculation 6 5 3" xfId="9675" xr:uid="{08C673FC-0F7E-4F91-A552-7E655BB94758}"/>
    <cellStyle name="Calculation 6_WCO" xfId="2807" xr:uid="{00000000-0005-0000-0000-00001A050000}"/>
    <cellStyle name="Calculation 7" xfId="1121" xr:uid="{00000000-0005-0000-0000-00001B050000}"/>
    <cellStyle name="Calculation 7 2" xfId="2072" xr:uid="{00000000-0005-0000-0000-00001C050000}"/>
    <cellStyle name="Calculation 7 2 2" xfId="4467" xr:uid="{99ECEEF1-62D5-4673-80B1-0F88FA1501D3}"/>
    <cellStyle name="Calculation 7 2 2 2" xfId="7941" xr:uid="{45FF471F-B81F-4E35-8E58-77A6C1B04C5C}"/>
    <cellStyle name="Calculation 7 2 2 3" xfId="9937" xr:uid="{8B5B35CD-CE6D-48F2-9638-3AAF7FFC4A6C}"/>
    <cellStyle name="Calculation 7 3" xfId="2439" xr:uid="{00000000-0005-0000-0000-00001D050000}"/>
    <cellStyle name="Calculation 7 3 2" xfId="4747" xr:uid="{C259B7A2-B42E-4461-B7A2-4CFA8D9FC733}"/>
    <cellStyle name="Calculation 7 3 2 2" xfId="8062" xr:uid="{25DDA0FB-4276-47E5-A47E-6127F75D37ED}"/>
    <cellStyle name="Calculation 7 3 2 3" xfId="10217" xr:uid="{9637232F-6CEA-4C29-8F54-1C6FCA27D797}"/>
    <cellStyle name="Calculation 7 4" xfId="3380" xr:uid="{00000000-0005-0000-0000-00001E050000}"/>
    <cellStyle name="Calculation 7 4 2" xfId="5065" xr:uid="{5122EE19-30B9-461D-9ED8-24864A71D56B}"/>
    <cellStyle name="Calculation 7 4 2 2" xfId="8185" xr:uid="{38E4CA96-B51F-4C3E-A34D-FA2F828A35D6}"/>
    <cellStyle name="Calculation 7 4 2 3" xfId="10535" xr:uid="{4B48C144-693F-43F9-BDD8-51D771A82317}"/>
    <cellStyle name="Calculation 7 5" xfId="4206" xr:uid="{E5B36B56-3164-40BD-85B8-E2C2792C6D2E}"/>
    <cellStyle name="Calculation 7 5 2" xfId="7832" xr:uid="{D0991D9B-3850-46A1-92FF-EC9924EC5FA9}"/>
    <cellStyle name="Calculation 7 5 3" xfId="9676" xr:uid="{15D6E8A8-2AB1-410F-91DA-2C890F917532}"/>
    <cellStyle name="Calculation 7_WCO" xfId="2806" xr:uid="{00000000-0005-0000-0000-00001F050000}"/>
    <cellStyle name="Calculation 8" xfId="1122" xr:uid="{00000000-0005-0000-0000-000020050000}"/>
    <cellStyle name="Calculation 8 2" xfId="2073" xr:uid="{00000000-0005-0000-0000-000021050000}"/>
    <cellStyle name="Calculation 8 2 2" xfId="4468" xr:uid="{FE8AE3F2-D965-4953-ABB5-7FA0E55A6CD2}"/>
    <cellStyle name="Calculation 8 2 2 2" xfId="7942" xr:uid="{4982A965-35FD-4B9B-A499-CAE85531641A}"/>
    <cellStyle name="Calculation 8 2 2 3" xfId="9938" xr:uid="{2C161B33-78B3-4236-9912-FF6FF86280D0}"/>
    <cellStyle name="Calculation 8 3" xfId="2438" xr:uid="{00000000-0005-0000-0000-000022050000}"/>
    <cellStyle name="Calculation 8 3 2" xfId="4746" xr:uid="{E3D18356-A870-40B6-A0F5-6853D0AA1212}"/>
    <cellStyle name="Calculation 8 3 2 2" xfId="8061" xr:uid="{B4317724-4AA6-4114-BA01-73719EFB1B62}"/>
    <cellStyle name="Calculation 8 3 2 3" xfId="10216" xr:uid="{AA92E58A-1E35-46A5-A672-17CFB731C6D6}"/>
    <cellStyle name="Calculation 8 4" xfId="3414" xr:uid="{00000000-0005-0000-0000-000023050000}"/>
    <cellStyle name="Calculation 8 4 2" xfId="5097" xr:uid="{597E3FB0-B954-402F-8853-55BF9050DFE1}"/>
    <cellStyle name="Calculation 8 4 2 2" xfId="8208" xr:uid="{61708AEA-5053-4EB2-8679-CFD5F262CE3F}"/>
    <cellStyle name="Calculation 8 4 2 3" xfId="10567" xr:uid="{0AB8901D-F94F-4DA9-BC4B-99ECE9EBD38F}"/>
    <cellStyle name="Calculation 8 5" xfId="4207" xr:uid="{847ADFE0-E5E4-4BF6-AEF2-D3CFBD0BDEB8}"/>
    <cellStyle name="Calculation 8 5 2" xfId="7833" xr:uid="{0914F1F1-E0FE-4AB3-BB92-286D610C731B}"/>
    <cellStyle name="Calculation 8 5 3" xfId="9677" xr:uid="{E4C84D19-7B9E-42E3-8842-D354350E041E}"/>
    <cellStyle name="Calculation 8_WCO" xfId="2805" xr:uid="{00000000-0005-0000-0000-000024050000}"/>
    <cellStyle name="Calculation 9" xfId="1123" xr:uid="{00000000-0005-0000-0000-000025050000}"/>
    <cellStyle name="Calculation 9 2" xfId="2074" xr:uid="{00000000-0005-0000-0000-000026050000}"/>
    <cellStyle name="Calculation 9 2 2" xfId="4469" xr:uid="{9B3C6EAA-1E2E-4F92-8A22-40ADAF9C3B1E}"/>
    <cellStyle name="Calculation 9 2 2 2" xfId="7943" xr:uid="{C535553F-5112-4E34-9366-0311CA63D2A4}"/>
    <cellStyle name="Calculation 9 2 2 3" xfId="9939" xr:uid="{C92B53E4-690F-47C5-BFB1-70EF05BDD506}"/>
    <cellStyle name="Calculation 9 3" xfId="2437" xr:uid="{00000000-0005-0000-0000-000027050000}"/>
    <cellStyle name="Calculation 9 3 2" xfId="4745" xr:uid="{56DAE381-8E3D-470F-AC65-ECB47AB94A89}"/>
    <cellStyle name="Calculation 9 3 2 2" xfId="8060" xr:uid="{356C517D-5C27-4D92-89C5-AA6FF4F9F9EB}"/>
    <cellStyle name="Calculation 9 3 2 3" xfId="10215" xr:uid="{79CE4A50-12C5-4A7A-AC3B-88D9E9222A97}"/>
    <cellStyle name="Calculation 9 4" xfId="2435" xr:uid="{00000000-0005-0000-0000-000028050000}"/>
    <cellStyle name="Calculation 9 4 2" xfId="4743" xr:uid="{AB29780F-2582-4F57-A9CF-EEAB3107303D}"/>
    <cellStyle name="Calculation 9 4 2 2" xfId="8059" xr:uid="{13AE9B8D-E933-449B-B52F-2134649FAD61}"/>
    <cellStyle name="Calculation 9 4 2 3" xfId="10213" xr:uid="{DD8895F2-79DC-492B-B9F0-55994B91A4AE}"/>
    <cellStyle name="Calculation 9 5" xfId="4208" xr:uid="{5D611DF3-5F75-4722-A9F1-ABD9FD908F32}"/>
    <cellStyle name="Calculation 9 5 2" xfId="7834" xr:uid="{60B4F2A2-B8F5-4FC2-9EC8-446D2650285C}"/>
    <cellStyle name="Calculation 9 5 3" xfId="9678" xr:uid="{C5EB8784-DCBE-4644-8205-04662FC3370E}"/>
    <cellStyle name="Calculation 9_WCO" xfId="2904" xr:uid="{00000000-0005-0000-0000-000029050000}"/>
    <cellStyle name="Check Cell 10" xfId="1124" xr:uid="{00000000-0005-0000-0000-00002A050000}"/>
    <cellStyle name="Check Cell 10 2" xfId="2970" xr:uid="{00000000-0005-0000-0000-00002B050000}"/>
    <cellStyle name="Check Cell 11" xfId="1125" xr:uid="{00000000-0005-0000-0000-00002C050000}"/>
    <cellStyle name="Check Cell 11 2" xfId="2971" xr:uid="{00000000-0005-0000-0000-00002D050000}"/>
    <cellStyle name="Check Cell 12" xfId="1126" xr:uid="{00000000-0005-0000-0000-00002E050000}"/>
    <cellStyle name="Check Cell 12 2" xfId="2972" xr:uid="{00000000-0005-0000-0000-00002F050000}"/>
    <cellStyle name="Check Cell 13" xfId="1127" xr:uid="{00000000-0005-0000-0000-000030050000}"/>
    <cellStyle name="Check Cell 13 2" xfId="2973" xr:uid="{00000000-0005-0000-0000-000031050000}"/>
    <cellStyle name="Check Cell 14" xfId="1128" xr:uid="{00000000-0005-0000-0000-000032050000}"/>
    <cellStyle name="Check Cell 14 2" xfId="2974" xr:uid="{00000000-0005-0000-0000-000033050000}"/>
    <cellStyle name="Check Cell 15" xfId="1129" xr:uid="{00000000-0005-0000-0000-000034050000}"/>
    <cellStyle name="Check Cell 15 2" xfId="2975" xr:uid="{00000000-0005-0000-0000-000035050000}"/>
    <cellStyle name="Check Cell 16" xfId="1130" xr:uid="{00000000-0005-0000-0000-000036050000}"/>
    <cellStyle name="Check Cell 16 2" xfId="2976" xr:uid="{00000000-0005-0000-0000-000037050000}"/>
    <cellStyle name="Check Cell 17" xfId="1131" xr:uid="{00000000-0005-0000-0000-000038050000}"/>
    <cellStyle name="Check Cell 17 2" xfId="2977" xr:uid="{00000000-0005-0000-0000-000039050000}"/>
    <cellStyle name="Check Cell 18" xfId="1132" xr:uid="{00000000-0005-0000-0000-00003A050000}"/>
    <cellStyle name="Check Cell 18 2" xfId="2978" xr:uid="{00000000-0005-0000-0000-00003B050000}"/>
    <cellStyle name="Check Cell 19" xfId="1133" xr:uid="{00000000-0005-0000-0000-00003C050000}"/>
    <cellStyle name="Check Cell 19 2" xfId="2979" xr:uid="{00000000-0005-0000-0000-00003D050000}"/>
    <cellStyle name="Check Cell 2" xfId="1134" xr:uid="{00000000-0005-0000-0000-00003E050000}"/>
    <cellStyle name="Check Cell 2 2" xfId="2980" xr:uid="{00000000-0005-0000-0000-00003F050000}"/>
    <cellStyle name="Check Cell 20" xfId="1135" xr:uid="{00000000-0005-0000-0000-000040050000}"/>
    <cellStyle name="Check Cell 20 2" xfId="2981" xr:uid="{00000000-0005-0000-0000-000041050000}"/>
    <cellStyle name="Check Cell 21" xfId="1136" xr:uid="{00000000-0005-0000-0000-000042050000}"/>
    <cellStyle name="Check Cell 21 2" xfId="2982" xr:uid="{00000000-0005-0000-0000-000043050000}"/>
    <cellStyle name="Check Cell 22" xfId="1137" xr:uid="{00000000-0005-0000-0000-000044050000}"/>
    <cellStyle name="Check Cell 22 2" xfId="2983" xr:uid="{00000000-0005-0000-0000-000045050000}"/>
    <cellStyle name="Check Cell 23" xfId="1138" xr:uid="{00000000-0005-0000-0000-000046050000}"/>
    <cellStyle name="Check Cell 23 2" xfId="2984" xr:uid="{00000000-0005-0000-0000-000047050000}"/>
    <cellStyle name="Check Cell 24" xfId="1139" xr:uid="{00000000-0005-0000-0000-000048050000}"/>
    <cellStyle name="Check Cell 24 2" xfId="2985" xr:uid="{00000000-0005-0000-0000-000049050000}"/>
    <cellStyle name="Check Cell 25" xfId="1140" xr:uid="{00000000-0005-0000-0000-00004A050000}"/>
    <cellStyle name="Check Cell 25 2" xfId="2986" xr:uid="{00000000-0005-0000-0000-00004B050000}"/>
    <cellStyle name="Check Cell 26" xfId="1141" xr:uid="{00000000-0005-0000-0000-00004C050000}"/>
    <cellStyle name="Check Cell 26 2" xfId="2987" xr:uid="{00000000-0005-0000-0000-00004D050000}"/>
    <cellStyle name="Check Cell 27" xfId="1142" xr:uid="{00000000-0005-0000-0000-00004E050000}"/>
    <cellStyle name="Check Cell 27 2" xfId="2988" xr:uid="{00000000-0005-0000-0000-00004F050000}"/>
    <cellStyle name="Check Cell 28" xfId="1143" xr:uid="{00000000-0005-0000-0000-000050050000}"/>
    <cellStyle name="Check Cell 28 2" xfId="2989" xr:uid="{00000000-0005-0000-0000-000051050000}"/>
    <cellStyle name="Check Cell 29" xfId="1144" xr:uid="{00000000-0005-0000-0000-000052050000}"/>
    <cellStyle name="Check Cell 29 2" xfId="2990" xr:uid="{00000000-0005-0000-0000-000053050000}"/>
    <cellStyle name="Check Cell 3" xfId="1145" xr:uid="{00000000-0005-0000-0000-000054050000}"/>
    <cellStyle name="Check Cell 3 2" xfId="2991" xr:uid="{00000000-0005-0000-0000-000055050000}"/>
    <cellStyle name="Check Cell 30" xfId="1146" xr:uid="{00000000-0005-0000-0000-000056050000}"/>
    <cellStyle name="Check Cell 30 2" xfId="2992" xr:uid="{00000000-0005-0000-0000-000057050000}"/>
    <cellStyle name="Check Cell 31" xfId="1147" xr:uid="{00000000-0005-0000-0000-000058050000}"/>
    <cellStyle name="Check Cell 31 2" xfId="2993" xr:uid="{00000000-0005-0000-0000-000059050000}"/>
    <cellStyle name="Check Cell 32" xfId="1148" xr:uid="{00000000-0005-0000-0000-00005A050000}"/>
    <cellStyle name="Check Cell 32 2" xfId="2994" xr:uid="{00000000-0005-0000-0000-00005B050000}"/>
    <cellStyle name="Check Cell 33" xfId="1149" xr:uid="{00000000-0005-0000-0000-00005C050000}"/>
    <cellStyle name="Check Cell 33 2" xfId="2995" xr:uid="{00000000-0005-0000-0000-00005D050000}"/>
    <cellStyle name="Check Cell 34" xfId="1150" xr:uid="{00000000-0005-0000-0000-00005E050000}"/>
    <cellStyle name="Check Cell 34 2" xfId="2996" xr:uid="{00000000-0005-0000-0000-00005F050000}"/>
    <cellStyle name="Check Cell 35" xfId="1151" xr:uid="{00000000-0005-0000-0000-000060050000}"/>
    <cellStyle name="Check Cell 35 2" xfId="2997" xr:uid="{00000000-0005-0000-0000-000061050000}"/>
    <cellStyle name="Check Cell 36" xfId="1152" xr:uid="{00000000-0005-0000-0000-000062050000}"/>
    <cellStyle name="Check Cell 36 2" xfId="2998" xr:uid="{00000000-0005-0000-0000-000063050000}"/>
    <cellStyle name="Check Cell 37" xfId="1153" xr:uid="{00000000-0005-0000-0000-000064050000}"/>
    <cellStyle name="Check Cell 37 2" xfId="2999" xr:uid="{00000000-0005-0000-0000-000065050000}"/>
    <cellStyle name="Check Cell 38" xfId="1154" xr:uid="{00000000-0005-0000-0000-000066050000}"/>
    <cellStyle name="Check Cell 38 2" xfId="3000" xr:uid="{00000000-0005-0000-0000-000067050000}"/>
    <cellStyle name="Check Cell 39" xfId="1155" xr:uid="{00000000-0005-0000-0000-000068050000}"/>
    <cellStyle name="Check Cell 39 2" xfId="3001" xr:uid="{00000000-0005-0000-0000-000069050000}"/>
    <cellStyle name="Check Cell 4" xfId="1156" xr:uid="{00000000-0005-0000-0000-00006A050000}"/>
    <cellStyle name="Check Cell 4 2" xfId="3002" xr:uid="{00000000-0005-0000-0000-00006B050000}"/>
    <cellStyle name="Check Cell 40" xfId="1157" xr:uid="{00000000-0005-0000-0000-00006C050000}"/>
    <cellStyle name="Check Cell 41" xfId="1944" xr:uid="{00000000-0005-0000-0000-00006D050000}"/>
    <cellStyle name="Check Cell 5" xfId="1158" xr:uid="{00000000-0005-0000-0000-00006E050000}"/>
    <cellStyle name="Check Cell 5 2" xfId="3003" xr:uid="{00000000-0005-0000-0000-00006F050000}"/>
    <cellStyle name="Check Cell 6" xfId="1159" xr:uid="{00000000-0005-0000-0000-000070050000}"/>
    <cellStyle name="Check Cell 6 2" xfId="3004" xr:uid="{00000000-0005-0000-0000-000071050000}"/>
    <cellStyle name="Check Cell 7" xfId="1160" xr:uid="{00000000-0005-0000-0000-000072050000}"/>
    <cellStyle name="Check Cell 7 2" xfId="3005" xr:uid="{00000000-0005-0000-0000-000073050000}"/>
    <cellStyle name="Check Cell 8" xfId="1161" xr:uid="{00000000-0005-0000-0000-000074050000}"/>
    <cellStyle name="Check Cell 8 2" xfId="3006" xr:uid="{00000000-0005-0000-0000-000075050000}"/>
    <cellStyle name="Check Cell 9" xfId="1162" xr:uid="{00000000-0005-0000-0000-000076050000}"/>
    <cellStyle name="Check Cell 9 2" xfId="3007" xr:uid="{00000000-0005-0000-0000-000077050000}"/>
    <cellStyle name="Comma" xfId="1" builtinId="3"/>
    <cellStyle name="Comma  - Style1" xfId="1163" xr:uid="{00000000-0005-0000-0000-000079050000}"/>
    <cellStyle name="Comma 10" xfId="1164" xr:uid="{00000000-0005-0000-0000-00007A050000}"/>
    <cellStyle name="Comma 10 2" xfId="1165" xr:uid="{00000000-0005-0000-0000-00007B050000}"/>
    <cellStyle name="Comma 10 3" xfId="3008" xr:uid="{00000000-0005-0000-0000-00007C050000}"/>
    <cellStyle name="Comma 10 3 2" xfId="4915" xr:uid="{6EE0D346-5BD7-403E-8EBA-38D3B54B8643}"/>
    <cellStyle name="Comma 10 3 2 2" xfId="7409" xr:uid="{E5EB35D1-2D1E-4DDC-9512-62C0A6C5A4FA}"/>
    <cellStyle name="Comma 10 3 2 3" xfId="10385" xr:uid="{23C4223A-C551-4BAB-A743-57D88BF207F4}"/>
    <cellStyle name="Comma 10 3 3" xfId="3959" xr:uid="{4002F698-DD52-49ED-8543-55EF8CFE31E4}"/>
    <cellStyle name="Comma 10 3 3 2" xfId="6715" xr:uid="{4F96F79D-A8AD-48B0-85B3-2C17CE4EA2F0}"/>
    <cellStyle name="Comma 10 3 3 3" xfId="9436" xr:uid="{0280C0BE-2AE9-466D-9AF5-1503D7F71BFF}"/>
    <cellStyle name="Comma 10 3 4" xfId="5994" xr:uid="{BE06C6CE-DEA9-4CD9-B337-7F2E6FAE06EC}"/>
    <cellStyle name="Comma 10 3 5" xfId="8765" xr:uid="{A20ECEC5-62FB-4E73-AFC5-7069D3C9A80E}"/>
    <cellStyle name="Comma 10 4" xfId="4210" xr:uid="{970F473B-DD06-4888-96F0-BE011CD824FA}"/>
    <cellStyle name="Comma 10 4 2" xfId="6924" xr:uid="{78EB092C-78C7-42D3-9874-3FEC3FDDB0B8}"/>
    <cellStyle name="Comma 10 4 3" xfId="9680" xr:uid="{AA271F65-C5A1-437D-8FE5-FBC213B222A8}"/>
    <cellStyle name="Comma 10 5" xfId="3492" xr:uid="{EF510A64-7F99-4CEF-B094-B93ECF96FF85}"/>
    <cellStyle name="Comma 10 5 2" xfId="6248" xr:uid="{48CD4F8F-DF06-4A21-AC77-343431F35C6A}"/>
    <cellStyle name="Comma 10 5 3" xfId="8969" xr:uid="{4EE21C4B-54E7-4898-B84D-29F3460F7D6D}"/>
    <cellStyle name="Comma 11" xfId="1166" xr:uid="{00000000-0005-0000-0000-00007D050000}"/>
    <cellStyle name="Comma 11 2" xfId="1167" xr:uid="{00000000-0005-0000-0000-00007E050000}"/>
    <cellStyle name="Comma 12" xfId="1168" xr:uid="{00000000-0005-0000-0000-00007F050000}"/>
    <cellStyle name="Comma 12 2" xfId="1169" xr:uid="{00000000-0005-0000-0000-000080050000}"/>
    <cellStyle name="Comma 12 3" xfId="3009" xr:uid="{00000000-0005-0000-0000-000081050000}"/>
    <cellStyle name="Comma 12_Lead -  NU 31-3-54" xfId="3010" xr:uid="{00000000-0005-0000-0000-000082050000}"/>
    <cellStyle name="Comma 13" xfId="1170" xr:uid="{00000000-0005-0000-0000-000083050000}"/>
    <cellStyle name="Comma 13 10" xfId="3867" xr:uid="{F0586D9F-5794-440C-804B-9FE21CB93C91}"/>
    <cellStyle name="Comma 13 10 2" xfId="6623" xr:uid="{199C59D5-0E3D-4C7B-B907-3F3AD89BBA20}"/>
    <cellStyle name="Comma 13 10 3" xfId="9344" xr:uid="{E1494220-0400-4C9A-9BC1-2E064F90F4D8}"/>
    <cellStyle name="Comma 13 11" xfId="5364" xr:uid="{82ED23BB-531C-4461-BA85-4DA5DC9C6A4D}"/>
    <cellStyle name="Comma 13 12" xfId="8337" xr:uid="{592C46F0-C1F6-4D22-B227-620353C5E96D}"/>
    <cellStyle name="Comma 13 2" xfId="1989" xr:uid="{00000000-0005-0000-0000-000084050000}"/>
    <cellStyle name="Comma 13 2 2" xfId="3011" xr:uid="{00000000-0005-0000-0000-000085050000}"/>
    <cellStyle name="Comma 13 2 3" xfId="4393" xr:uid="{3B42C0ED-8901-40D5-BE5A-D79FD7ED39D0}"/>
    <cellStyle name="Comma 13 2 3 2" xfId="7074" xr:uid="{4E2C923C-99CA-4481-9197-17C731FF1F96}"/>
    <cellStyle name="Comma 13 2 3 3" xfId="9863" xr:uid="{1E4C18C9-8C12-4103-A9D0-7BF76C4539E0}"/>
    <cellStyle name="Comma 13 2 4" xfId="3644" xr:uid="{45A25D35-B8B5-48D1-BDF4-87C8A75880D0}"/>
    <cellStyle name="Comma 13 2 4 2" xfId="6400" xr:uid="{66C616C3-0E9A-417C-B345-F2CDB8A4E073}"/>
    <cellStyle name="Comma 13 2 4 3" xfId="9121" xr:uid="{DB4E46BD-C5EA-4D7A-907B-3EF660056C28}"/>
    <cellStyle name="Comma 13 2_WCO" xfId="2804" xr:uid="{00000000-0005-0000-0000-000086050000}"/>
    <cellStyle name="Comma 13 3" xfId="4211" xr:uid="{DA618010-200D-403F-86DE-55403813601F}"/>
    <cellStyle name="Comma 13 3 2" xfId="6925" xr:uid="{4D025FC8-42A1-45C1-8A16-8AC7EBC03E8C}"/>
    <cellStyle name="Comma 13 3 3" xfId="9681" xr:uid="{73FF549D-F472-4D87-BC12-883BF79D802E}"/>
    <cellStyle name="Comma 13 4" xfId="4209" xr:uid="{A5EF9B87-EB52-4F47-9BD9-2FAC416AF060}"/>
    <cellStyle name="Comma 13 4 2" xfId="6923" xr:uid="{BA3C032D-3A2B-432B-A8A2-43784B0E511E}"/>
    <cellStyle name="Comma 13 4 3" xfId="9679" xr:uid="{2D74EDCC-AAED-4525-99A9-BDE8A21C8E1A}"/>
    <cellStyle name="Comma 13 5" xfId="5121" xr:uid="{BFDC601E-7F5C-4C66-B3DB-575EA42B3F87}"/>
    <cellStyle name="Comma 13 5 2" xfId="7578" xr:uid="{87F21B21-0B04-444A-84FD-7DAAB4B28B61}"/>
    <cellStyle name="Comma 13 5 3" xfId="10591" xr:uid="{C88DD4A4-3F1A-4802-9633-5B0852911E58}"/>
    <cellStyle name="Comma 13 6" xfId="4135" xr:uid="{E9EB7195-9712-418E-A757-1C22D5A4AB94}"/>
    <cellStyle name="Comma 13 6 2" xfId="6886" xr:uid="{B68299B5-6386-495B-9937-74504239859F}"/>
    <cellStyle name="Comma 13 6 3" xfId="9607" xr:uid="{7B74D540-0A6F-4EE2-8AE2-1A08355EEA74}"/>
    <cellStyle name="Comma 13 7" xfId="3493" xr:uid="{DB720ABE-B6D2-4029-968C-E348C5E59501}"/>
    <cellStyle name="Comma 13 7 2" xfId="6249" xr:uid="{88BBF3EA-DE7F-48FC-B02B-A1A76779D84E}"/>
    <cellStyle name="Comma 13 7 3" xfId="8970" xr:uid="{DB93CC11-1AEE-4542-A23E-BCED3EEB8A76}"/>
    <cellStyle name="Comma 13 8" xfId="3520" xr:uid="{ECF52C73-5BDF-4BB9-B562-6431AA9C2E26}"/>
    <cellStyle name="Comma 13 8 2" xfId="6276" xr:uid="{969CF09D-B5F5-4B21-8007-959BB8A1C8D0}"/>
    <cellStyle name="Comma 13 8 3" xfId="8997" xr:uid="{32AD8AE8-692F-4A67-831A-1983DC75562C}"/>
    <cellStyle name="Comma 13 9" xfId="5131" xr:uid="{5CF40841-7D56-4FE3-9579-54F8CCB715D1}"/>
    <cellStyle name="Comma 13 9 2" xfId="7586" xr:uid="{5719E4A4-656F-4EF7-87AD-AF05B133F7DD}"/>
    <cellStyle name="Comma 13 9 3" xfId="10599" xr:uid="{91F250A0-D993-4863-BC7A-4CF5C714C211}"/>
    <cellStyle name="Comma 14" xfId="1171" xr:uid="{00000000-0005-0000-0000-000087050000}"/>
    <cellStyle name="Comma 14 2" xfId="1987" xr:uid="{00000000-0005-0000-0000-000088050000}"/>
    <cellStyle name="Comma 14 2 2" xfId="3012" xr:uid="{00000000-0005-0000-0000-000089050000}"/>
    <cellStyle name="Comma 14 2 3" xfId="4392" xr:uid="{E6CFBCC8-9EB8-4CB3-B55D-C14DAA9A45C5}"/>
    <cellStyle name="Comma 14 2 3 2" xfId="7073" xr:uid="{B38FBC0B-75BC-4F65-ADB5-7FA9A153C045}"/>
    <cellStyle name="Comma 14 2 3 3" xfId="9862" xr:uid="{535E48D7-1874-457F-A7E3-0BEEBAFF9B78}"/>
    <cellStyle name="Comma 14 2 4" xfId="3643" xr:uid="{BD264130-5A34-4BEA-8591-F529F204660B}"/>
    <cellStyle name="Comma 14 2 4 2" xfId="6399" xr:uid="{9A86C9FC-186D-4B12-84AD-01FBCB4F6FD1}"/>
    <cellStyle name="Comma 14 2 4 3" xfId="9120" xr:uid="{6821D921-A8B0-4001-AAEB-63997920D9C0}"/>
    <cellStyle name="Comma 14 2 5" xfId="5605" xr:uid="{FBCACB43-205F-42E5-9FB9-3F9D85761D0F}"/>
    <cellStyle name="Comma 14 2 6" xfId="8465" xr:uid="{A458D717-3405-474D-87FC-9A28B5D377A4}"/>
    <cellStyle name="Comma 14 2_WCO" xfId="2803" xr:uid="{00000000-0005-0000-0000-00008A050000}"/>
    <cellStyle name="Comma 15" xfId="1172" xr:uid="{00000000-0005-0000-0000-00008B050000}"/>
    <cellStyle name="Comma 15 2" xfId="3013" xr:uid="{00000000-0005-0000-0000-00008C050000}"/>
    <cellStyle name="Comma 16" xfId="1173" xr:uid="{00000000-0005-0000-0000-00008D050000}"/>
    <cellStyle name="Comma 16 2" xfId="3014" xr:uid="{00000000-0005-0000-0000-00008E050000}"/>
    <cellStyle name="Comma 16 3" xfId="4212" xr:uid="{61C21D17-08E6-4D26-91CA-B0F775B0F64C}"/>
    <cellStyle name="Comma 16 3 2" xfId="6926" xr:uid="{4CDA0E0D-6BE9-4AFD-A983-41158E4A1E55}"/>
    <cellStyle name="Comma 16 3 3" xfId="9682" xr:uid="{DB44F1E1-7BBC-4069-AF41-1EDD55681F16}"/>
    <cellStyle name="Comma 16 4" xfId="3494" xr:uid="{EF0E1982-FF02-475A-8949-C6050126D7AA}"/>
    <cellStyle name="Comma 16 4 2" xfId="6250" xr:uid="{48552B11-A74E-4BFF-8C4F-F783A36D594C}"/>
    <cellStyle name="Comma 16 4 3" xfId="8971" xr:uid="{C7343755-2885-45AB-828A-9C260E723313}"/>
    <cellStyle name="Comma 16 5" xfId="5365" xr:uid="{539E786F-4F75-4E08-877E-657DC9D877EB}"/>
    <cellStyle name="Comma 16 6" xfId="8338" xr:uid="{08750749-EBCB-42EA-896F-61F6D8E23267}"/>
    <cellStyle name="Comma 17" xfId="1174" xr:uid="{00000000-0005-0000-0000-00008F050000}"/>
    <cellStyle name="Comma 17 2" xfId="3015" xr:uid="{00000000-0005-0000-0000-000090050000}"/>
    <cellStyle name="Comma 17 3" xfId="4213" xr:uid="{7709F5EC-E75A-49BE-8DEE-8D8D1A6409B5}"/>
    <cellStyle name="Comma 17 3 2" xfId="6927" xr:uid="{4717960D-EF36-4A39-823B-343FAD4EDEC8}"/>
    <cellStyle name="Comma 17 3 3" xfId="9683" xr:uid="{7AF0B5D6-CB2C-4D13-82C7-257E1257177F}"/>
    <cellStyle name="Comma 17 4" xfId="3495" xr:uid="{7B987D9A-AFCB-4DA8-BFD0-391ADC48653C}"/>
    <cellStyle name="Comma 17 4 2" xfId="6251" xr:uid="{F289DEA5-3294-4F46-993B-8F6058F33777}"/>
    <cellStyle name="Comma 17 4 3" xfId="8972" xr:uid="{FE2B49FC-9F3E-4B5B-88FF-BF2C8150BAFC}"/>
    <cellStyle name="Comma 17 5" xfId="5366" xr:uid="{B5347D42-6CA3-454C-A9FF-2AB8FE1AF5A6}"/>
    <cellStyle name="Comma 17 6" xfId="8339" xr:uid="{DA9E5682-1939-4926-9C5E-F165ECF62BB7}"/>
    <cellStyle name="Comma 18" xfId="1175" xr:uid="{00000000-0005-0000-0000-000091050000}"/>
    <cellStyle name="Comma 18 2" xfId="3016" xr:uid="{00000000-0005-0000-0000-000092050000}"/>
    <cellStyle name="Comma 18 3" xfId="4214" xr:uid="{EE337C4C-13B3-4D8B-A7E5-7030FC7FD888}"/>
    <cellStyle name="Comma 18 3 2" xfId="6928" xr:uid="{C34F0342-B21A-411A-9267-FE2853E6D3CB}"/>
    <cellStyle name="Comma 18 3 3" xfId="9684" xr:uid="{BCC80F7B-147E-4F64-B155-962676A3A168}"/>
    <cellStyle name="Comma 18 4" xfId="3496" xr:uid="{2810E755-4824-4DC0-89EF-FEF80533AA84}"/>
    <cellStyle name="Comma 18 4 2" xfId="6252" xr:uid="{27DC2422-D20E-4E22-9448-FE141C8A8BE5}"/>
    <cellStyle name="Comma 18 4 3" xfId="8973" xr:uid="{3E6ED974-0A3E-4F60-93DA-F40B30697AB6}"/>
    <cellStyle name="Comma 18 5" xfId="5367" xr:uid="{93DDCC63-EE33-41D8-8137-556B8AF657CE}"/>
    <cellStyle name="Comma 18 6" xfId="8340" xr:uid="{38693421-B7BE-43D7-9D8A-D1956B343BC0}"/>
    <cellStyle name="Comma 19" xfId="1176" xr:uid="{00000000-0005-0000-0000-000093050000}"/>
    <cellStyle name="Comma 19 2" xfId="3017" xr:uid="{00000000-0005-0000-0000-000094050000}"/>
    <cellStyle name="Comma 2" xfId="2" xr:uid="{00000000-0005-0000-0000-000095050000}"/>
    <cellStyle name="Comma 2 10" xfId="1177" xr:uid="{00000000-0005-0000-0000-000096050000}"/>
    <cellStyle name="Comma 2 10 2" xfId="1178" xr:uid="{00000000-0005-0000-0000-000097050000}"/>
    <cellStyle name="Comma 2 11" xfId="4127" xr:uid="{90176AA7-ACEC-4D00-85E2-149B223B39B6}"/>
    <cellStyle name="Comma 2 12" xfId="3445" xr:uid="{FEBE941C-681D-4DE6-8CFB-F55925EF57D3}"/>
    <cellStyle name="Comma 2 2" xfId="3" xr:uid="{00000000-0005-0000-0000-000098050000}"/>
    <cellStyle name="Comma 2 2 10" xfId="3018" xr:uid="{00000000-0005-0000-0000-000099050000}"/>
    <cellStyle name="Comma 2 2 10 2" xfId="4916" xr:uid="{EE5DE23E-BBCC-49FF-BC6E-B71EDC59BB55}"/>
    <cellStyle name="Comma 2 2 10 2 2" xfId="7410" xr:uid="{B3F8E290-9A7C-4DD9-9CC0-69D0D1997F25}"/>
    <cellStyle name="Comma 2 2 10 2 3" xfId="10386" xr:uid="{F06FD1CC-1B8E-444A-B4CE-DE85C10E5D96}"/>
    <cellStyle name="Comma 2 2 10 3" xfId="3960" xr:uid="{659A62C1-C7E8-4183-9448-BCC86FE15A07}"/>
    <cellStyle name="Comma 2 2 10 3 2" xfId="6716" xr:uid="{C9288A0A-FD6C-46C6-8F28-962380B24EB7}"/>
    <cellStyle name="Comma 2 2 10 3 3" xfId="9437" xr:uid="{F095F64C-FB0E-4242-9DBB-023697F46918}"/>
    <cellStyle name="Comma 2 2 10 4" xfId="5997" xr:uid="{B54B7020-2584-475F-9EA0-5A685C210F3F}"/>
    <cellStyle name="Comma 2 2 10 5" xfId="8766" xr:uid="{9307AA87-4134-4946-A2DE-4D28BC1A803E}"/>
    <cellStyle name="Comma 2 2 2" xfId="1180" xr:uid="{00000000-0005-0000-0000-00009A050000}"/>
    <cellStyle name="Comma 2 2 2 2" xfId="2294" xr:uid="{00000000-0005-0000-0000-00009B050000}"/>
    <cellStyle name="Comma 2 2 2 2 2" xfId="3019" xr:uid="{00000000-0005-0000-0000-00009C050000}"/>
    <cellStyle name="Comma 2 2 2 2 2 2" xfId="4917" xr:uid="{9709F455-3A9F-4337-B288-F5F77E0C3F2B}"/>
    <cellStyle name="Comma 2 2 2 2 2 2 2" xfId="7411" xr:uid="{DB87F960-B472-4D51-B682-5D64571F8521}"/>
    <cellStyle name="Comma 2 2 2 2 2 2 3" xfId="10387" xr:uid="{A176D2B4-8C74-49C7-8B0A-E6478DC5CA82}"/>
    <cellStyle name="Comma 2 2 2 2 2 3" xfId="3961" xr:uid="{D487068A-3FD7-44BF-8E79-E26D37B2E13F}"/>
    <cellStyle name="Comma 2 2 2 2 2 3 2" xfId="6717" xr:uid="{B5325830-6E35-4A81-91D8-5072A1186911}"/>
    <cellStyle name="Comma 2 2 2 2 2 3 3" xfId="9438" xr:uid="{CBDAD37F-9FA2-4E80-8717-D5462827BEF5}"/>
    <cellStyle name="Comma 2 2 2 2 2 4" xfId="5998" xr:uid="{213466AF-73C9-406F-B232-666DCE1AC739}"/>
    <cellStyle name="Comma 2 2 2 2 2 5" xfId="8767" xr:uid="{4FFA8AF2-86B0-4689-91F6-72012154E0FF}"/>
    <cellStyle name="Comma 2 2 2 2 3" xfId="4607" xr:uid="{C960A0C8-4740-471D-80AF-CAC68CC7F73F}"/>
    <cellStyle name="Comma 2 2 2 2 3 2" xfId="7221" xr:uid="{C0DF4ED5-EBB3-4206-9195-043B30997E7F}"/>
    <cellStyle name="Comma 2 2 2 2 3 3" xfId="10077" xr:uid="{D11676CC-1AC5-4814-808F-4814718D7C08}"/>
    <cellStyle name="Comma 2 2 2 2 4" xfId="3778" xr:uid="{1E360A51-E19D-4A7F-A37D-17664D3FD580}"/>
    <cellStyle name="Comma 2 2 2 2 4 2" xfId="6534" xr:uid="{0EB023B9-418E-45C3-B2D6-918155B059B5}"/>
    <cellStyle name="Comma 2 2 2 2 4 3" xfId="9255" xr:uid="{DDC1EC54-020C-4532-B05F-88538960EB6A}"/>
    <cellStyle name="Comma 2 2 2 2 5" xfId="5774" xr:uid="{C8B2B5F8-9517-4342-8E5A-ABF51C44AB84}"/>
    <cellStyle name="Comma 2 2 2 2 6" xfId="8594" xr:uid="{7BF56832-F098-465F-8AD3-1080A3E15041}"/>
    <cellStyle name="Comma 2 2 2 3" xfId="3020" xr:uid="{00000000-0005-0000-0000-00009D050000}"/>
    <cellStyle name="Comma 2 2 2 3 2" xfId="4918" xr:uid="{CD9EE84E-A852-48B9-916F-E9E4AE1D812A}"/>
    <cellStyle name="Comma 2 2 2 3 2 2" xfId="7412" xr:uid="{84AACCD9-528C-424D-83C1-C71F48310FE1}"/>
    <cellStyle name="Comma 2 2 2 3 2 3" xfId="10388" xr:uid="{91578C78-43CE-463B-B852-47262269C771}"/>
    <cellStyle name="Comma 2 2 2 3 3" xfId="3962" xr:uid="{DA876866-AC6C-49B2-BB4F-7182A009BB56}"/>
    <cellStyle name="Comma 2 2 2 3 3 2" xfId="6718" xr:uid="{59FA46D8-B2C2-48C3-BF0B-322D814F87C7}"/>
    <cellStyle name="Comma 2 2 2 3 3 3" xfId="9439" xr:uid="{63C7215B-E58D-4529-96D1-A36300338981}"/>
    <cellStyle name="Comma 2 2 2 3 4" xfId="5999" xr:uid="{43F42C17-A390-4284-B6A3-BC43B9030357}"/>
    <cellStyle name="Comma 2 2 2 3 5" xfId="8768" xr:uid="{C95F3CB0-1D88-4CE3-A92F-FD4EDEB9B60D}"/>
    <cellStyle name="Comma 2 2 3" xfId="3021" xr:uid="{00000000-0005-0000-0000-00009E050000}"/>
    <cellStyle name="Comma 2 2 3 2" xfId="4919" xr:uid="{6E0059D9-2E2E-4520-842E-8725FF9EBD1B}"/>
    <cellStyle name="Comma 2 2 3 2 2" xfId="7413" xr:uid="{DCAA0E07-4200-4569-8312-E8715FDF394D}"/>
    <cellStyle name="Comma 2 2 3 2 3" xfId="10389" xr:uid="{F56FDA75-8945-4362-92BE-485C5B05EF3C}"/>
    <cellStyle name="Comma 2 2 3 3" xfId="3963" xr:uid="{740D972A-C595-4C4B-9ECC-8B23E631CCF7}"/>
    <cellStyle name="Comma 2 2 3 3 2" xfId="6719" xr:uid="{520A6819-EDDB-4F96-B74E-B1D9575FF4BA}"/>
    <cellStyle name="Comma 2 2 3 3 3" xfId="9440" xr:uid="{60C5AD92-B954-49E8-942F-02EAF4207A2D}"/>
    <cellStyle name="Comma 2 2 3 4" xfId="6000" xr:uid="{2FCC61AB-D3F6-4D74-A5BC-9790AAF737CA}"/>
    <cellStyle name="Comma 2 2 3 5" xfId="8769" xr:uid="{02463B1E-49A5-40E5-AA43-7FC1E6DBF96A}"/>
    <cellStyle name="Comma 2 2 4" xfId="3022" xr:uid="{00000000-0005-0000-0000-00009F050000}"/>
    <cellStyle name="Comma 2 2 4 2" xfId="4920" xr:uid="{7FB45373-2ABE-4FDB-A946-E17A4E099414}"/>
    <cellStyle name="Comma 2 2 4 2 2" xfId="7414" xr:uid="{5694FD6C-D1B9-4B75-8128-BB6B033A0F22}"/>
    <cellStyle name="Comma 2 2 4 2 3" xfId="10390" xr:uid="{EB849B20-2ED2-4291-92F2-31D15F30D6F8}"/>
    <cellStyle name="Comma 2 2 4 3" xfId="3964" xr:uid="{BF3B7640-1EEC-4788-BB66-6CB841BAEACC}"/>
    <cellStyle name="Comma 2 2 4 3 2" xfId="6720" xr:uid="{CEB100C3-1AF3-48F4-AEB6-5335D310599D}"/>
    <cellStyle name="Comma 2 2 4 3 3" xfId="9441" xr:uid="{56B675FD-AF4B-470B-B653-B6C1468900AA}"/>
    <cellStyle name="Comma 2 2 4 4" xfId="6001" xr:uid="{D15D026B-CD59-4126-87DC-BE82CF6620B6}"/>
    <cellStyle name="Comma 2 2 4 5" xfId="8770" xr:uid="{12E14FDF-4D58-43B7-929E-BD8A4B9A57FF}"/>
    <cellStyle name="Comma 2 2 5" xfId="1179" xr:uid="{00000000-0005-0000-0000-0000A0050000}"/>
    <cellStyle name="Comma 2 2 6" xfId="4128" xr:uid="{2A759602-3AE3-4A8E-94CD-9C5A3E85E9B5}"/>
    <cellStyle name="Comma 2 2 6 2" xfId="6879" xr:uid="{AD49B632-CEA3-4FAD-8453-60936C6D3E18}"/>
    <cellStyle name="Comma 2 2 6 3" xfId="9600" xr:uid="{193468E0-88BF-4010-82F2-8050F4FE8711}"/>
    <cellStyle name="Comma 2 2 7" xfId="3446" xr:uid="{2C0B1F21-0575-49C4-B47E-9022E9E996E3}"/>
    <cellStyle name="Comma 2 2 7 2" xfId="6202" xr:uid="{C550A628-CFE6-4272-A83E-10EBAF632710}"/>
    <cellStyle name="Comma 2 2 7 3" xfId="8923" xr:uid="{4A465BBC-8D8F-45D2-9D59-4982EEB0D1FB}"/>
    <cellStyle name="Comma 2 2 8" xfId="5137" xr:uid="{21AA5818-0237-4753-80B4-4C6AAA776BA8}"/>
    <cellStyle name="Comma 2 2 9" xfId="8303" xr:uid="{E1ECD3A3-6946-4AD2-938C-3E54813ED144}"/>
    <cellStyle name="Comma 2 2_ทะเบียนที่ดิน" xfId="3023" xr:uid="{00000000-0005-0000-0000-0000A1050000}"/>
    <cellStyle name="Comma 2 3" xfId="4" xr:uid="{00000000-0005-0000-0000-0000A2050000}"/>
    <cellStyle name="Comma 2 3 10" xfId="75" xr:uid="{00000000-0005-0000-0000-0000A3050000}"/>
    <cellStyle name="Comma 2 3 10 2" xfId="4149" xr:uid="{B4B0606D-670C-4973-ADD8-5762A77A4101}"/>
    <cellStyle name="Comma 2 3 10 2 2" xfId="6898" xr:uid="{0E8C7809-E80F-4D5C-B645-AEC732A3A985}"/>
    <cellStyle name="Comma 2 3 10 2 3" xfId="9621" xr:uid="{D512884C-0263-4837-AE14-70CF385EBD1B}"/>
    <cellStyle name="Comma 2 3 10 3" xfId="3467" xr:uid="{72C387AA-DCEC-42E8-8069-595E5A4DEECD}"/>
    <cellStyle name="Comma 2 3 10 3 2" xfId="6223" xr:uid="{72447996-6717-46EC-911F-2F64F607CCB3}"/>
    <cellStyle name="Comma 2 3 10 3 3" xfId="8944" xr:uid="{710B0074-72B8-408F-BDA0-C7AC33901963}"/>
    <cellStyle name="Comma 2 3 10 4" xfId="5166" xr:uid="{B6ECE74D-AC6B-4DA5-9DEA-A524900034BA}"/>
    <cellStyle name="Comma 2 3 10 5" xfId="8321" xr:uid="{A0B60226-7450-456D-BA4B-CCDDD3676B6B}"/>
    <cellStyle name="Comma 2 3 2" xfId="1182" xr:uid="{00000000-0005-0000-0000-0000A4050000}"/>
    <cellStyle name="Comma 2 3 3" xfId="3024" xr:uid="{00000000-0005-0000-0000-0000A5050000}"/>
    <cellStyle name="Comma 2 3 3 2" xfId="4921" xr:uid="{5C3A92D9-EE38-4C0E-9360-DEEA9190093B}"/>
    <cellStyle name="Comma 2 3 3 2 2" xfId="7415" xr:uid="{50278090-3CE6-4F5C-9AA8-2A5DAADD19DD}"/>
    <cellStyle name="Comma 2 3 3 2 3" xfId="10391" xr:uid="{2F385F10-4891-4D57-AEA6-20FFAC4217AD}"/>
    <cellStyle name="Comma 2 3 3 3" xfId="3965" xr:uid="{65954C7C-C197-42BA-89B5-AC1193D547B3}"/>
    <cellStyle name="Comma 2 3 3 3 2" xfId="6721" xr:uid="{31923944-ADBE-43AE-A2BA-B55EA95F62CA}"/>
    <cellStyle name="Comma 2 3 3 3 3" xfId="9442" xr:uid="{E3F656B2-09B0-4347-8B66-19B586545A69}"/>
    <cellStyle name="Comma 2 3 3 4" xfId="6002" xr:uid="{B1B0299F-BCE7-4DD0-93C4-77B6B2C912CB}"/>
    <cellStyle name="Comma 2 3 3 5" xfId="8771" xr:uid="{CD8A4539-86E7-46F5-ADFF-B9873BA16B67}"/>
    <cellStyle name="Comma 2 3 4" xfId="3025" xr:uid="{00000000-0005-0000-0000-0000A6050000}"/>
    <cellStyle name="Comma 2 3 4 2" xfId="4922" xr:uid="{3B740DE8-B42F-48CB-9FB1-0B38516CDE53}"/>
    <cellStyle name="Comma 2 3 4 2 2" xfId="7416" xr:uid="{67AD5473-9D03-4243-9311-04C4340CAADE}"/>
    <cellStyle name="Comma 2 3 4 2 3" xfId="10392" xr:uid="{55F40C64-F657-412D-92E4-1D96F0BC5D31}"/>
    <cellStyle name="Comma 2 3 4 3" xfId="3966" xr:uid="{632EBEA2-D089-4CF5-8579-6398EDD43BE6}"/>
    <cellStyle name="Comma 2 3 4 3 2" xfId="6722" xr:uid="{B2EAF26E-C734-424C-9663-5AF8E516FE03}"/>
    <cellStyle name="Comma 2 3 4 3 3" xfId="9443" xr:uid="{87261D31-B875-43DC-843E-3CF7C42B8FCF}"/>
    <cellStyle name="Comma 2 3 4 4" xfId="6003" xr:uid="{67915964-FCE2-45BD-A818-8CF02DC97BBD}"/>
    <cellStyle name="Comma 2 3 4 5" xfId="8772" xr:uid="{EFD5D215-0C15-4F6F-AED4-D4BB28689D92}"/>
    <cellStyle name="Comma 2 3 5" xfId="1181" xr:uid="{00000000-0005-0000-0000-0000A7050000}"/>
    <cellStyle name="Comma 2 3 5 2" xfId="4215" xr:uid="{69EE01ED-626A-497E-A192-B76E447567A7}"/>
    <cellStyle name="Comma 2 3 5 2 2" xfId="6929" xr:uid="{42197A31-60A4-40F5-807D-B2AB190D49C2}"/>
    <cellStyle name="Comma 2 3 5 2 3" xfId="9685" xr:uid="{C5905247-74E4-4FCA-88BB-922626D5FEF7}"/>
    <cellStyle name="Comma 2 3 5 3" xfId="3497" xr:uid="{D46ED9F5-FD4F-4C24-B598-86FBEC26B396}"/>
    <cellStyle name="Comma 2 3 5 3 2" xfId="6253" xr:uid="{648F0DF7-5E03-4ABA-AA19-34AC4694EC8E}"/>
    <cellStyle name="Comma 2 3 5 3 3" xfId="8974" xr:uid="{8C3D884A-5DBE-4998-AA08-A78CC271F7A3}"/>
    <cellStyle name="Comma 2 3 6" xfId="4129" xr:uid="{B13E1536-17BC-4F5E-9C50-1379CF44B2BC}"/>
    <cellStyle name="Comma 2 3 6 2" xfId="6880" xr:uid="{95327BFB-590C-411A-BA14-2FFC5E51B795}"/>
    <cellStyle name="Comma 2 3 6 3" xfId="9601" xr:uid="{8EDACA6F-191B-4665-9DC8-5DB1361AE5AD}"/>
    <cellStyle name="Comma 2 3 7" xfId="3447" xr:uid="{2410C5BC-4072-4685-98B4-93195E6C1B81}"/>
    <cellStyle name="Comma 2 3 7 2" xfId="6203" xr:uid="{4364061F-9BEF-4EEC-ACC9-875BDDA07F03}"/>
    <cellStyle name="Comma 2 3 7 3" xfId="8924" xr:uid="{2B3ED305-FB9F-442C-B767-7F24E764DB2C}"/>
    <cellStyle name="Comma 2 3 8" xfId="5138" xr:uid="{54880A18-10EE-4BAD-8AE0-805B033900A5}"/>
    <cellStyle name="Comma 2 3 9" xfId="8304" xr:uid="{6A78CB45-075B-4639-AF29-78F3AF632169}"/>
    <cellStyle name="Comma 2 4" xfId="1183" xr:uid="{00000000-0005-0000-0000-0000A8050000}"/>
    <cellStyle name="Comma 2 4 2" xfId="1184" xr:uid="{00000000-0005-0000-0000-0000A9050000}"/>
    <cellStyle name="Comma 2 5" xfId="1185" xr:uid="{00000000-0005-0000-0000-0000AA050000}"/>
    <cellStyle name="Comma 2 5 2" xfId="3026" xr:uid="{00000000-0005-0000-0000-0000AB050000}"/>
    <cellStyle name="Comma 2 5 2 2" xfId="3027" xr:uid="{00000000-0005-0000-0000-0000AC050000}"/>
    <cellStyle name="Comma 2 5 2 2 2" xfId="4924" xr:uid="{6937E38F-A80C-44CB-AF2C-B46FF84F7545}"/>
    <cellStyle name="Comma 2 5 2 2 2 2" xfId="7418" xr:uid="{9665FDEC-8276-41F8-A0B1-EA84A971CCDF}"/>
    <cellStyle name="Comma 2 5 2 2 2 3" xfId="10394" xr:uid="{EA491366-63DC-4CC1-8BF7-6B7B1A2576CD}"/>
    <cellStyle name="Comma 2 5 2 2 3" xfId="3968" xr:uid="{041DF1A4-F0B0-4460-87B7-8098647D069D}"/>
    <cellStyle name="Comma 2 5 2 2 3 2" xfId="6724" xr:uid="{EB74D059-5603-40D6-92B1-7D8147EF25E3}"/>
    <cellStyle name="Comma 2 5 2 2 3 3" xfId="9445" xr:uid="{2B500BA4-BDF9-4242-A967-C8F1AF29BA47}"/>
    <cellStyle name="Comma 2 5 2 2 4" xfId="6005" xr:uid="{5B93B100-47DC-49E4-A699-DAC28215C1D2}"/>
    <cellStyle name="Comma 2 5 2 2 5" xfId="8774" xr:uid="{39532B8F-DA23-47FD-8142-05DD63FCF136}"/>
    <cellStyle name="Comma 2 5 2 3" xfId="4923" xr:uid="{8232F38C-455B-4C6F-8B47-7736CEDE7ECA}"/>
    <cellStyle name="Comma 2 5 2 3 2" xfId="7417" xr:uid="{7CDF81B0-CA22-4984-9A2C-6330A8BCFDF3}"/>
    <cellStyle name="Comma 2 5 2 3 3" xfId="10393" xr:uid="{E9573C90-C2DD-4CA9-8A76-8FD7C198397C}"/>
    <cellStyle name="Comma 2 5 2 4" xfId="3967" xr:uid="{49B22D8A-471C-42D9-A2ED-D397EC1526A1}"/>
    <cellStyle name="Comma 2 5 2 4 2" xfId="6723" xr:uid="{9F7D24D2-8FC2-410F-832D-CCB4F5EC8C53}"/>
    <cellStyle name="Comma 2 5 2 4 3" xfId="9444" xr:uid="{CCA49383-776F-41DE-889C-F513A82F9284}"/>
    <cellStyle name="Comma 2 5 2 5" xfId="6004" xr:uid="{C550CF99-B39C-419D-B497-8883D6EB79D9}"/>
    <cellStyle name="Comma 2 5 2 6" xfId="8773" xr:uid="{D5F3B8B8-A15F-451C-BBF3-A0975BB91035}"/>
    <cellStyle name="Comma 2 5 3" xfId="3028" xr:uid="{00000000-0005-0000-0000-0000AD050000}"/>
    <cellStyle name="Comma 2 5 3 2" xfId="4925" xr:uid="{E256B7A5-9347-46B2-B31E-0B4590DA8C12}"/>
    <cellStyle name="Comma 2 5 3 2 2" xfId="7419" xr:uid="{D30E3D66-8852-424D-922B-FE218715065F}"/>
    <cellStyle name="Comma 2 5 3 2 3" xfId="10395" xr:uid="{D2D177E0-D7F5-471D-A5AF-EF0BCDC3C920}"/>
    <cellStyle name="Comma 2 5 3 3" xfId="3969" xr:uid="{084D6D30-2118-48E5-A74D-C68AEBAF9D99}"/>
    <cellStyle name="Comma 2 5 3 3 2" xfId="6725" xr:uid="{BFEA41CB-3B4D-4B34-B449-237FF8EC67FE}"/>
    <cellStyle name="Comma 2 5 3 3 3" xfId="9446" xr:uid="{DC55F294-B9C6-45FD-8AB6-B6A960EE3BF7}"/>
    <cellStyle name="Comma 2 5 3 4" xfId="6006" xr:uid="{FA54CA0F-7CE6-40E5-8CFF-3DA62202794A}"/>
    <cellStyle name="Comma 2 5 3 5" xfId="8775" xr:uid="{D8251A67-A65F-4232-B88E-FC41E10A8E24}"/>
    <cellStyle name="Comma 2 6" xfId="5" xr:uid="{00000000-0005-0000-0000-0000AE050000}"/>
    <cellStyle name="Comma 2 6 2" xfId="1187" xr:uid="{00000000-0005-0000-0000-0000AF050000}"/>
    <cellStyle name="Comma 2 6 3" xfId="1186" xr:uid="{00000000-0005-0000-0000-0000B0050000}"/>
    <cellStyle name="Comma 2 6 4" xfId="4130" xr:uid="{6F9155EA-536E-4543-B5A6-E72BC5F2AD8F}"/>
    <cellStyle name="Comma 2 6 4 2" xfId="6881" xr:uid="{76ACB4A0-0B72-494F-8E4F-F475B3476754}"/>
    <cellStyle name="Comma 2 6 4 3" xfId="9602" xr:uid="{F762321F-970A-45BD-A3E7-0A66351ED673}"/>
    <cellStyle name="Comma 2 6 5" xfId="3448" xr:uid="{A792765C-1F0D-4819-8758-DE4E6E6AA9D4}"/>
    <cellStyle name="Comma 2 6 5 2" xfId="6204" xr:uid="{A3D00605-456E-4610-9DE5-02D2E6DD823F}"/>
    <cellStyle name="Comma 2 6 5 3" xfId="8925" xr:uid="{73EF8D46-F3C7-41AB-9A9F-40D0D4C9B200}"/>
    <cellStyle name="Comma 2 6 6" xfId="5139" xr:uid="{7BE753DA-1641-477A-9C6C-F9E384382586}"/>
    <cellStyle name="Comma 2 6 7" xfId="8305" xr:uid="{01526CE7-B6F6-4B29-AB9B-C52B2183B1FD}"/>
    <cellStyle name="Comma 2 7" xfId="1188" xr:uid="{00000000-0005-0000-0000-0000B1050000}"/>
    <cellStyle name="Comma 2 7 2" xfId="1189" xr:uid="{00000000-0005-0000-0000-0000B2050000}"/>
    <cellStyle name="Comma 2 7 3" xfId="2076" xr:uid="{00000000-0005-0000-0000-0000B3050000}"/>
    <cellStyle name="Comma 2 8" xfId="1190" xr:uid="{00000000-0005-0000-0000-0000B4050000}"/>
    <cellStyle name="Comma 2 8 2" xfId="1191" xr:uid="{00000000-0005-0000-0000-0000B5050000}"/>
    <cellStyle name="Comma 2 9" xfId="1192" xr:uid="{00000000-0005-0000-0000-0000B6050000}"/>
    <cellStyle name="Comma 2_wp_assetQ3'51" xfId="1193" xr:uid="{00000000-0005-0000-0000-0000B7050000}"/>
    <cellStyle name="Comma 20" xfId="1194" xr:uid="{00000000-0005-0000-0000-0000B8050000}"/>
    <cellStyle name="Comma 20 2" xfId="3029" xr:uid="{00000000-0005-0000-0000-0000B9050000}"/>
    <cellStyle name="Comma 21" xfId="1195" xr:uid="{00000000-0005-0000-0000-0000BA050000}"/>
    <cellStyle name="Comma 21 2" xfId="1196" xr:uid="{00000000-0005-0000-0000-0000BB050000}"/>
    <cellStyle name="Comma 21 3" xfId="2077" xr:uid="{00000000-0005-0000-0000-0000BC050000}"/>
    <cellStyle name="Comma 21 3 2" xfId="4471" xr:uid="{898A59CF-1222-493F-8161-FB0D3E3590FB}"/>
    <cellStyle name="Comma 21 3 2 2" xfId="7119" xr:uid="{A7B700F1-39CA-4F17-B033-5F8B453B8141}"/>
    <cellStyle name="Comma 21 3 2 3" xfId="9941" xr:uid="{3F41BCD7-A64B-4490-BF5A-242F30EADA24}"/>
    <cellStyle name="Comma 21 3 3" xfId="3681" xr:uid="{22B1DDC4-DC46-4AC7-A6F7-E22027A3EEE4}"/>
    <cellStyle name="Comma 21 3 3 2" xfId="6437" xr:uid="{A89E642D-3501-4623-8350-9A03C6491920}"/>
    <cellStyle name="Comma 21 3 3 3" xfId="9158" xr:uid="{ED552B8B-5643-4FAD-87D2-9B35F71E00A3}"/>
    <cellStyle name="Comma 21 4" xfId="4216" xr:uid="{FB395354-919C-4F26-AF07-7FFC6B1AFA26}"/>
    <cellStyle name="Comma 21 4 2" xfId="6930" xr:uid="{81E52154-7F6E-4189-B509-67A83B0FAB46}"/>
    <cellStyle name="Comma 21 4 3" xfId="9686" xr:uid="{25330D89-0BFF-4054-84D5-AEDE24C49BE2}"/>
    <cellStyle name="Comma 21 5" xfId="3498" xr:uid="{C55F21FF-6746-4D60-BA9E-2CDF3019EEC8}"/>
    <cellStyle name="Comma 21 5 2" xfId="6254" xr:uid="{84DA7D9E-4638-4484-B6C1-74C81272DC47}"/>
    <cellStyle name="Comma 21 5 3" xfId="8975" xr:uid="{B46A5ABD-DE81-43D3-A086-99EACA762231}"/>
    <cellStyle name="Comma 22" xfId="20" xr:uid="{00000000-0005-0000-0000-0000BD050000}"/>
    <cellStyle name="Comma 22 2" xfId="1198" xr:uid="{00000000-0005-0000-0000-0000BE050000}"/>
    <cellStyle name="Comma 22 3" xfId="2078" xr:uid="{00000000-0005-0000-0000-0000BF050000}"/>
    <cellStyle name="Comma 22 3 2" xfId="4472" xr:uid="{4243F323-7014-4A84-B774-FE8CE1401507}"/>
    <cellStyle name="Comma 22 3 2 2" xfId="7120" xr:uid="{A22B7265-43C9-41DC-A0CD-F007B6C045ED}"/>
    <cellStyle name="Comma 22 3 2 3" xfId="9942" xr:uid="{F8FC9889-7C49-4F7B-B34D-98C0D6988AF3}"/>
    <cellStyle name="Comma 22 3 3" xfId="3682" xr:uid="{B42D0C87-8727-413D-8427-15FBDBAAAF69}"/>
    <cellStyle name="Comma 22 3 3 2" xfId="6438" xr:uid="{84AC1F7A-01BF-4A45-BB08-A887FC4EAC19}"/>
    <cellStyle name="Comma 22 3 3 3" xfId="9159" xr:uid="{C4CA46AC-82FB-4DC6-A29D-57C53FF914BE}"/>
    <cellStyle name="Comma 22 3 4" xfId="5655" xr:uid="{B3714636-6398-4DA9-90CE-E325B074CAA8}"/>
    <cellStyle name="Comma 22 3 5" xfId="8503" xr:uid="{4D0B7CB9-3735-4D46-9F80-BF0B4F659556}"/>
    <cellStyle name="Comma 22 4" xfId="1197" xr:uid="{00000000-0005-0000-0000-0000C0050000}"/>
    <cellStyle name="Comma 22 4 2" xfId="4217" xr:uid="{9C181EF6-F47C-4EFF-873D-5E78F0F0070A}"/>
    <cellStyle name="Comma 22 4 2 2" xfId="6931" xr:uid="{DC152974-72C6-4AE4-BDAA-8B13DEBBC783}"/>
    <cellStyle name="Comma 22 4 2 3" xfId="9687" xr:uid="{154236D1-55CD-40F7-B141-723DD86F136A}"/>
    <cellStyle name="Comma 22 4 3" xfId="3499" xr:uid="{775EC4A8-D7AC-4DDD-99BC-82E2D70E1915}"/>
    <cellStyle name="Comma 22 4 3 2" xfId="6255" xr:uid="{40912824-9F51-41AA-95A0-D8772FC7E3DB}"/>
    <cellStyle name="Comma 22 4 3 3" xfId="8976" xr:uid="{D39DDEDE-8255-4FC2-AAEE-9D8906DFDCFF}"/>
    <cellStyle name="Comma 22 4 4" xfId="5372" xr:uid="{29A05B5F-18F5-4981-BCEB-6DB6500D6FB2}"/>
    <cellStyle name="Comma 22 4 5" xfId="8341" xr:uid="{3562F7AF-22E6-45DB-A73E-BDAF5A578E51}"/>
    <cellStyle name="Comma 22 5" xfId="2290" xr:uid="{00000000-0005-0000-0000-0000C1050000}"/>
    <cellStyle name="Comma 22 5 2" xfId="4604" xr:uid="{10D9F0EC-C426-4025-9903-CA6380FBA2B8}"/>
    <cellStyle name="Comma 22 5 2 2" xfId="7218" xr:uid="{C0699FDD-2CD8-40A9-AE7B-07B11571C958}"/>
    <cellStyle name="Comma 22 5 2 3" xfId="10074" xr:uid="{0760E037-FC5C-4A6D-84D9-F897E06625F6}"/>
    <cellStyle name="Comma 22 5 3" xfId="3775" xr:uid="{0082499A-AE17-4BEE-B885-0A07E517E271}"/>
    <cellStyle name="Comma 22 5 3 2" xfId="6531" xr:uid="{48F8E4A4-195B-4133-B022-A7CD87D9000A}"/>
    <cellStyle name="Comma 22 5 3 3" xfId="9252" xr:uid="{6FB33501-DE41-4DFC-B9C7-1025E6C44165}"/>
    <cellStyle name="Comma 22 5 4" xfId="5770" xr:uid="{77121980-83BA-448D-9385-2E01B3211AC6}"/>
    <cellStyle name="Comma 22 5 5" xfId="8591" xr:uid="{73D6C591-3EC6-482B-8BCE-6D060A39666E}"/>
    <cellStyle name="Comma 22 6" xfId="4134" xr:uid="{29287C64-A851-4DF5-87FA-41285E8BECB7}"/>
    <cellStyle name="Comma 22 6 2" xfId="6885" xr:uid="{B5110855-17A4-407E-B6A0-627912DFEA18}"/>
    <cellStyle name="Comma 22 6 3" xfId="9606" xr:uid="{8518209F-9E1C-4F29-93BB-12F9121CA6F8}"/>
    <cellStyle name="Comma 22 7" xfId="3452" xr:uid="{6300A8D3-92F2-410B-B39D-EDA372B83B80}"/>
    <cellStyle name="Comma 22 7 2" xfId="6208" xr:uid="{A69BABA2-CBE4-47FA-9AA8-E909CD030D03}"/>
    <cellStyle name="Comma 22 7 3" xfId="8929" xr:uid="{07C8BA3C-8B4F-4887-A5AA-DC29CDFD3821}"/>
    <cellStyle name="Comma 22 8" xfId="5146" xr:uid="{186502C5-2578-4903-92F5-EA2C75CE7D91}"/>
    <cellStyle name="Comma 22 9" xfId="8309" xr:uid="{B76452F0-A3AF-441B-AEE4-B2EA45C2679E}"/>
    <cellStyle name="Comma 23" xfId="1199" xr:uid="{00000000-0005-0000-0000-0000C2050000}"/>
    <cellStyle name="Comma 23 2" xfId="1200" xr:uid="{00000000-0005-0000-0000-0000C3050000}"/>
    <cellStyle name="Comma 23 2 2" xfId="4219" xr:uid="{7215FFA5-3F47-4E86-9CF4-51A2E4F75FB0}"/>
    <cellStyle name="Comma 23 2 2 2" xfId="6933" xr:uid="{5C808AE9-AC02-4658-AE3C-8650BED3BD7D}"/>
    <cellStyle name="Comma 23 2 2 3" xfId="9689" xr:uid="{82559DEE-FBBD-4396-A147-1B4031C92C61}"/>
    <cellStyle name="Comma 23 2 3" xfId="3501" xr:uid="{2516E935-CE31-457E-8820-3A5B5DCB14C2}"/>
    <cellStyle name="Comma 23 2 3 2" xfId="6257" xr:uid="{8D6BEC8A-3120-4246-90D0-A7885DF96020}"/>
    <cellStyle name="Comma 23 2 3 3" xfId="8978" xr:uid="{1FD51EFF-AA8F-4FF0-A986-D21810C25A83}"/>
    <cellStyle name="Comma 23 3" xfId="4218" xr:uid="{2AF63FFF-AEBB-421A-B94A-85CC4183799B}"/>
    <cellStyle name="Comma 23 3 2" xfId="6932" xr:uid="{1C94F5D5-1A57-47F6-906B-C9C128330F14}"/>
    <cellStyle name="Comma 23 3 3" xfId="9688" xr:uid="{D91BC112-E9C4-46FB-B6F4-0F7DEC10319E}"/>
    <cellStyle name="Comma 23 4" xfId="3500" xr:uid="{8E85F580-0F04-4E28-9172-3DF5F40BB152}"/>
    <cellStyle name="Comma 23 4 2" xfId="6256" xr:uid="{1139152E-1B44-439B-8185-9889A9E60A86}"/>
    <cellStyle name="Comma 23 4 3" xfId="8977" xr:uid="{17F46472-D7DE-4DA5-8E0B-F2DEE6C8C61A}"/>
    <cellStyle name="Comma 23 5" xfId="5373" xr:uid="{8D4292CF-85FA-40EA-B047-EACB24947375}"/>
    <cellStyle name="Comma 23 6" xfId="8342" xr:uid="{AF0EFAA1-49FC-4B77-8CAF-501294118453}"/>
    <cellStyle name="Comma 24" xfId="1201" xr:uid="{00000000-0005-0000-0000-0000C4050000}"/>
    <cellStyle name="Comma 24 2" xfId="1202" xr:uid="{00000000-0005-0000-0000-0000C5050000}"/>
    <cellStyle name="Comma 24 2 2" xfId="2887" xr:uid="{00000000-0005-0000-0000-0000C6050000}"/>
    <cellStyle name="Comma 24 2 2 2" xfId="4906" xr:uid="{745B4349-6F5E-4EC9-A324-D4E0415FB5EE}"/>
    <cellStyle name="Comma 24 2 2 2 2" xfId="7404" xr:uid="{2EB16A64-DA89-4BA9-B7CC-D7EBA4409DA5}"/>
    <cellStyle name="Comma 24 2 2 2 3" xfId="10376" xr:uid="{397D6460-D078-48D0-A27C-BA132160DEB8}"/>
    <cellStyle name="Comma 24 2 2 3" xfId="3953" xr:uid="{3C7DAA32-0FAE-4F0A-A1A9-45EDABA6BBE3}"/>
    <cellStyle name="Comma 24 2 2 3 2" xfId="6709" xr:uid="{D845272A-78B1-4097-B855-9619C77F9272}"/>
    <cellStyle name="Comma 24 2 2 3 3" xfId="9430" xr:uid="{A2832A92-BB06-488D-9F7F-AF8C8D5FC2C0}"/>
    <cellStyle name="Comma 24 2 2 4" xfId="5982" xr:uid="{5DD561E0-6014-414F-9BA2-CE6A76D72406}"/>
    <cellStyle name="Comma 24 2 2 5" xfId="8762" xr:uid="{8E9FFEA5-C32D-4FEE-9668-D3ABE2A8429A}"/>
    <cellStyle name="Comma 24 2 3" xfId="4220" xr:uid="{BA6760C7-3692-4E4B-9591-C2081A19F394}"/>
    <cellStyle name="Comma 24 2 3 2" xfId="6934" xr:uid="{40E1BF1F-9782-4E88-AA42-1B8CB59ACFE7}"/>
    <cellStyle name="Comma 24 2 3 3" xfId="9690" xr:uid="{701332BD-A17D-4F48-9737-00305041A689}"/>
    <cellStyle name="Comma 24 2 4" xfId="3502" xr:uid="{B71C95F9-2CFB-461D-8498-A65BFE6E9244}"/>
    <cellStyle name="Comma 24 2 4 2" xfId="6258" xr:uid="{5B5E6721-3E0E-4A8A-AF3B-6EAB67CC1ADE}"/>
    <cellStyle name="Comma 24 2 4 3" xfId="8979" xr:uid="{C1C8EEA1-E8CF-411D-AFB0-0B6A9429F824}"/>
    <cellStyle name="Comma 24 2 5" xfId="5375" xr:uid="{0A456994-ECE2-43F9-B7D2-4B76062E7FF6}"/>
    <cellStyle name="Comma 24 2 6" xfId="8343" xr:uid="{6905051C-2E79-4337-8002-DC5FC9D148DD}"/>
    <cellStyle name="Comma 25" xfId="79" xr:uid="{00000000-0005-0000-0000-0000C7050000}"/>
    <cellStyle name="Comma 25 2" xfId="1203" xr:uid="{00000000-0005-0000-0000-0000C8050000}"/>
    <cellStyle name="Comma 25 2 2" xfId="2292" xr:uid="{00000000-0005-0000-0000-0000C9050000}"/>
    <cellStyle name="Comma 25 2 2 2" xfId="4605" xr:uid="{ADC43275-409C-4E93-8916-22143ACB6C70}"/>
    <cellStyle name="Comma 25 2 2 2 2" xfId="7219" xr:uid="{69C8C878-D63D-4C1F-A22A-4154E2EA4061}"/>
    <cellStyle name="Comma 25 2 2 2 3" xfId="10075" xr:uid="{886EAC4B-5DCA-4D4A-B243-317406EBD481}"/>
    <cellStyle name="Comma 25 2 2 3" xfId="3776" xr:uid="{00F6043B-E129-43C1-A2E7-017FE2F3AEF7}"/>
    <cellStyle name="Comma 25 2 2 3 2" xfId="6532" xr:uid="{1619229F-9BF5-47ED-87F0-A653F4DBCBDA}"/>
    <cellStyle name="Comma 25 2 2 3 3" xfId="9253" xr:uid="{C296BC94-89BF-49B7-8C6F-E098B531C984}"/>
    <cellStyle name="Comma 25 2 2 4" xfId="5772" xr:uid="{F85355CD-104F-43EF-A8BD-52D1565CD2C5}"/>
    <cellStyle name="Comma 25 2 2 5" xfId="8592" xr:uid="{6903B48A-B5C6-43D3-AFA2-71B61F5B36AC}"/>
    <cellStyle name="Comma 25 2 3" xfId="4221" xr:uid="{C6E45FEF-52CC-49DA-BB9D-454B0E9D6374}"/>
    <cellStyle name="Comma 25 2 3 2" xfId="6935" xr:uid="{7A50ACF9-3EF9-4C0B-8D8F-F71F4458BFE5}"/>
    <cellStyle name="Comma 25 2 3 3" xfId="9691" xr:uid="{0E9768E6-CA85-40F5-9D1E-15BE97C34D7C}"/>
    <cellStyle name="Comma 25 2 4" xfId="3503" xr:uid="{18541DA7-7AAD-4B55-A20F-B7DF47B3A4A8}"/>
    <cellStyle name="Comma 25 2 4 2" xfId="6259" xr:uid="{65CABA84-9DB4-4D56-B597-6C6CE4E0B12E}"/>
    <cellStyle name="Comma 25 2 4 3" xfId="8980" xr:uid="{2FEC5394-4992-479F-980D-0DAB9C639CFB}"/>
    <cellStyle name="Comma 25 2 5" xfId="5376" xr:uid="{EF161E36-2AAB-4705-8BED-B21F7BEA00E2}"/>
    <cellStyle name="Comma 25 2 6" xfId="8344" xr:uid="{5E5C1F51-E6DF-4AB8-8545-7254B90EFF27}"/>
    <cellStyle name="Comma 25 3" xfId="4152" xr:uid="{B2470079-0C8D-41B4-BC86-2164FA8F6CC5}"/>
    <cellStyle name="Comma 25 3 2" xfId="6901" xr:uid="{B9725321-1632-454F-BD65-402B6E822E57}"/>
    <cellStyle name="Comma 25 3 3" xfId="9624" xr:uid="{5EFEFA48-9DA2-40BF-819B-73DFA43FD776}"/>
    <cellStyle name="Comma 25 4" xfId="3470" xr:uid="{01244431-0DC1-4CD7-8573-57EAB5A33E57}"/>
    <cellStyle name="Comma 25 4 2" xfId="6226" xr:uid="{01486500-8290-4C4B-97D2-9A580678C774}"/>
    <cellStyle name="Comma 25 4 3" xfId="8947" xr:uid="{5E129EF9-0CB4-439B-BE39-3E716A83E8D5}"/>
    <cellStyle name="Comma 25 5" xfId="5169" xr:uid="{6DC6A0CF-EC05-4A11-903D-E50E10281331}"/>
    <cellStyle name="Comma 25 6" xfId="8324" xr:uid="{757082BA-3471-407E-B7C4-E08CDCC8FEE5}"/>
    <cellStyle name="Comma 26" xfId="1204" xr:uid="{00000000-0005-0000-0000-0000CA050000}"/>
    <cellStyle name="Comma 26 2" xfId="1205" xr:uid="{00000000-0005-0000-0000-0000CB050000}"/>
    <cellStyle name="Comma 26 2 2" xfId="4223" xr:uid="{9C078904-A880-4D40-A38A-7726D0E6A16A}"/>
    <cellStyle name="Comma 26 2 2 2" xfId="6937" xr:uid="{B8F8AE8E-EF73-46D7-A9DB-5E6918F01B23}"/>
    <cellStyle name="Comma 26 2 2 3" xfId="9693" xr:uid="{A74738D6-E638-43EF-BAAE-063ED4E6AE5A}"/>
    <cellStyle name="Comma 26 2 3" xfId="3505" xr:uid="{64827585-635A-4B0A-B11B-79B40EC5AE4C}"/>
    <cellStyle name="Comma 26 2 3 2" xfId="6261" xr:uid="{16CAA483-D3B9-43B9-915F-6EE366B96E78}"/>
    <cellStyle name="Comma 26 2 3 3" xfId="8982" xr:uid="{131CEB2E-68F0-452D-8410-97CE7BE9870F}"/>
    <cellStyle name="Comma 26 2 4" xfId="5377" xr:uid="{ACFCF086-7940-449D-8CF3-9B77E61307B4}"/>
    <cellStyle name="Comma 26 2 5" xfId="8345" xr:uid="{F34E4EAF-EB2F-4D43-AEBB-6F5FE3190F60}"/>
    <cellStyle name="Comma 26 3" xfId="2079" xr:uid="{00000000-0005-0000-0000-0000CC050000}"/>
    <cellStyle name="Comma 26 3 2" xfId="4473" xr:uid="{930BEACB-5B98-4E0D-8990-FFE6D6B8E54F}"/>
    <cellStyle name="Comma 26 3 2 2" xfId="7121" xr:uid="{9632F8B6-93A0-44E1-BB52-2544585D182F}"/>
    <cellStyle name="Comma 26 3 2 3" xfId="9943" xr:uid="{F99080DA-AE0B-42CE-941F-556931D694EE}"/>
    <cellStyle name="Comma 26 3 3" xfId="3683" xr:uid="{7DA64557-8166-4A7C-924C-9938520D9EE0}"/>
    <cellStyle name="Comma 26 3 3 2" xfId="6439" xr:uid="{DB365E4C-FAEC-4024-80BE-00984D934E87}"/>
    <cellStyle name="Comma 26 3 3 3" xfId="9160" xr:uid="{B0DD2074-EA62-4CB9-BBEC-6084F280A49A}"/>
    <cellStyle name="Comma 26 4" xfId="4222" xr:uid="{A7A7F1A5-705C-48B4-B212-80F501C29A76}"/>
    <cellStyle name="Comma 26 4 2" xfId="6936" xr:uid="{FBC4BF81-A13C-4018-9F1F-11FF7128F096}"/>
    <cellStyle name="Comma 26 4 3" xfId="9692" xr:uid="{297FC273-9B65-4F5B-9F74-7E11F1D41882}"/>
    <cellStyle name="Comma 26 5" xfId="3504" xr:uid="{C2878A67-EF2D-4C35-B483-814E64CCD167}"/>
    <cellStyle name="Comma 26 5 2" xfId="6260" xr:uid="{A5AB8500-4791-41A3-BFA4-065404C9C164}"/>
    <cellStyle name="Comma 26 5 3" xfId="8981" xr:uid="{40325926-E4D6-489E-9D6B-82E48B498DC1}"/>
    <cellStyle name="Comma 27" xfId="1206" xr:uid="{00000000-0005-0000-0000-0000CD050000}"/>
    <cellStyle name="Comma 27 2" xfId="1207" xr:uid="{00000000-0005-0000-0000-0000CE050000}"/>
    <cellStyle name="Comma 27 2 2" xfId="4225" xr:uid="{A6408E33-D247-4AE7-99BE-6919E7FA097F}"/>
    <cellStyle name="Comma 27 2 2 2" xfId="6939" xr:uid="{CDC37FF9-951C-4647-9EC8-44AC9F9C2FAB}"/>
    <cellStyle name="Comma 27 2 2 3" xfId="9695" xr:uid="{2719CE44-92C3-4BAE-BB2E-31D594654427}"/>
    <cellStyle name="Comma 27 2 3" xfId="3507" xr:uid="{2CAE3B46-6B43-4EE4-96A0-A6F94035B5DC}"/>
    <cellStyle name="Comma 27 2 3 2" xfId="6263" xr:uid="{EC2B6ABC-3089-490B-B437-174084430EB1}"/>
    <cellStyle name="Comma 27 2 3 3" xfId="8984" xr:uid="{96884205-BB22-49F1-8C3F-FA97B85289A9}"/>
    <cellStyle name="Comma 27 2 4" xfId="5378" xr:uid="{4B635F2F-D30B-4BB7-A23C-AA7B9ACB6401}"/>
    <cellStyle name="Comma 27 2 5" xfId="8346" xr:uid="{101C6935-D38B-4308-8B9B-6853E2D35C18}"/>
    <cellStyle name="Comma 27 3" xfId="2080" xr:uid="{00000000-0005-0000-0000-0000CF050000}"/>
    <cellStyle name="Comma 27 4" xfId="4224" xr:uid="{5813A853-D42E-4959-A164-9A4E0CFE6884}"/>
    <cellStyle name="Comma 27 4 2" xfId="6938" xr:uid="{6F13FFDA-1B26-408D-BA83-9A74148120F4}"/>
    <cellStyle name="Comma 27 4 3" xfId="9694" xr:uid="{EEDADF30-EE5F-4686-A973-D2FBEFA8C53B}"/>
    <cellStyle name="Comma 27 5" xfId="3506" xr:uid="{3EAE6996-24BA-4E5D-A644-3727AF7B5F43}"/>
    <cellStyle name="Comma 27 5 2" xfId="6262" xr:uid="{33276A8E-21F3-45A9-9631-801D796C1854}"/>
    <cellStyle name="Comma 27 5 3" xfId="8983" xr:uid="{6DA0696A-105A-49A0-80B9-B83E60FAE787}"/>
    <cellStyle name="Comma 28" xfId="1208" xr:uid="{00000000-0005-0000-0000-0000D0050000}"/>
    <cellStyle name="Comma 28 2" xfId="2081" xr:uid="{00000000-0005-0000-0000-0000D1050000}"/>
    <cellStyle name="Comma 28 2 2" xfId="4474" xr:uid="{75A89BAC-D10B-4B45-8649-03D63674DE87}"/>
    <cellStyle name="Comma 28 2 2 2" xfId="7122" xr:uid="{49D890F8-0DCF-4373-A6C4-20ACEEAF2EAC}"/>
    <cellStyle name="Comma 28 2 2 3" xfId="9944" xr:uid="{B73C008B-4E8C-4CB9-9AB8-D831603CE845}"/>
    <cellStyle name="Comma 28 2 3" xfId="3684" xr:uid="{E5C411D9-5F51-434A-B825-F5A8B8781461}"/>
    <cellStyle name="Comma 28 2 3 2" xfId="6440" xr:uid="{0D47F097-796A-40D4-9D50-79D19CD4933A}"/>
    <cellStyle name="Comma 28 2 3 3" xfId="9161" xr:uid="{21C04367-25F9-4E19-9513-6C20BB9A7B09}"/>
    <cellStyle name="Comma 28 2 4" xfId="5656" xr:uid="{6E5588DA-3B67-4254-95CE-011640985F77}"/>
    <cellStyle name="Comma 28 2 5" xfId="8504" xr:uid="{58F28145-2B82-44D5-AF11-9482B4604384}"/>
    <cellStyle name="Comma 28 3" xfId="4226" xr:uid="{C3144A5F-A4F4-4E71-9674-69568FF9DD53}"/>
    <cellStyle name="Comma 28 3 2" xfId="6940" xr:uid="{D971767D-B4EB-4E77-B2F4-B6DC8B0060C3}"/>
    <cellStyle name="Comma 28 3 3" xfId="9696" xr:uid="{94A1EBEB-ABE6-486D-9883-FA688B592379}"/>
    <cellStyle name="Comma 28 4" xfId="3508" xr:uid="{CE7B3301-8F9C-41E9-AC0B-332BFA9EF970}"/>
    <cellStyle name="Comma 28 4 2" xfId="6264" xr:uid="{6F09887A-E3AD-41A6-8944-D394782BD83B}"/>
    <cellStyle name="Comma 28 4 3" xfId="8985" xr:uid="{5C9438E7-F955-4B7A-8CBC-538EF4AD339A}"/>
    <cellStyle name="Comma 28 5" xfId="5379" xr:uid="{B6D61F10-1BB7-4274-AF8D-754493A23A67}"/>
    <cellStyle name="Comma 28 6" xfId="8347" xr:uid="{1ED856FC-022F-4626-BAB5-210F1074D382}"/>
    <cellStyle name="Comma 29" xfId="1209" xr:uid="{00000000-0005-0000-0000-0000D2050000}"/>
    <cellStyle name="Comma 29 2" xfId="4227" xr:uid="{038F47C4-46A5-4FA2-92EF-BC3AF4798C66}"/>
    <cellStyle name="Comma 29 2 2" xfId="6941" xr:uid="{291B2A22-E430-4624-9C34-A19C9F035D5A}"/>
    <cellStyle name="Comma 29 2 3" xfId="9697" xr:uid="{103CB4B5-0F03-4941-9A5C-D744CCA17CE6}"/>
    <cellStyle name="Comma 29 3" xfId="3509" xr:uid="{87A7C836-D25A-4BE3-9FC8-4E3A052486B5}"/>
    <cellStyle name="Comma 29 3 2" xfId="6265" xr:uid="{980D9F98-3C0A-4285-9BC6-3CD3D76673D0}"/>
    <cellStyle name="Comma 29 3 3" xfId="8986" xr:uid="{AF69AA56-47F5-4BC4-BF41-9476DF9A8D83}"/>
    <cellStyle name="Comma 29 4" xfId="5380" xr:uid="{A9F8ABFD-01F7-49E7-8C65-7C5D0D2814C7}"/>
    <cellStyle name="Comma 29 5" xfId="8348" xr:uid="{3949FB45-BA92-40EB-A762-3605120BC29F}"/>
    <cellStyle name="Comma 3" xfId="6" xr:uid="{00000000-0005-0000-0000-0000D3050000}"/>
    <cellStyle name="Comma 3 10" xfId="3449" xr:uid="{9041E75D-9643-41DE-B676-F48E529AFFF1}"/>
    <cellStyle name="Comma 3 10 2" xfId="6205" xr:uid="{AC49FFF6-B00A-43D5-9404-D393B8DF31BA}"/>
    <cellStyle name="Comma 3 10 3" xfId="8926" xr:uid="{A23EF33F-1BD7-424A-A452-C942566BE385}"/>
    <cellStyle name="Comma 3 11" xfId="5140" xr:uid="{39FD200F-F9F7-43D3-BAF9-E6C4968355F5}"/>
    <cellStyle name="Comma 3 12" xfId="8306" xr:uid="{0B2E061D-BC53-4E5C-A18C-88EBE0DCB69B}"/>
    <cellStyle name="Comma 3 2" xfId="1210" xr:uid="{00000000-0005-0000-0000-0000D4050000}"/>
    <cellStyle name="Comma 3 2 2" xfId="7" xr:uid="{00000000-0005-0000-0000-0000D5050000}"/>
    <cellStyle name="Comma 3 2 2 2" xfId="2297" xr:uid="{00000000-0005-0000-0000-0000D6050000}"/>
    <cellStyle name="Comma 3 2 2 2 2" xfId="4609" xr:uid="{A6DED7D4-9607-4EC7-A529-EAD16779B529}"/>
    <cellStyle name="Comma 3 2 2 2 2 2" xfId="7223" xr:uid="{E8B8638B-5D63-4BF1-AD8D-8DCC0D8EC3FA}"/>
    <cellStyle name="Comma 3 2 2 2 2 3" xfId="10079" xr:uid="{B3BD0A73-19CB-452F-B5B2-E77967C9C94C}"/>
    <cellStyle name="Comma 3 2 2 2 3" xfId="3780" xr:uid="{AA7007B1-E601-40B7-A1CA-11CFE78D29B6}"/>
    <cellStyle name="Comma 3 2 2 2 3 2" xfId="6536" xr:uid="{D7812179-A20B-4997-87BC-BFAC76AB3FE3}"/>
    <cellStyle name="Comma 3 2 2 2 3 3" xfId="9257" xr:uid="{9B163498-C88F-4206-B505-7D1DC4D79D36}"/>
    <cellStyle name="Comma 3 2 2 2 4" xfId="5777" xr:uid="{D466D20D-DBFA-462B-82E8-F0EA9A5504F4}"/>
    <cellStyle name="Comma 3 2 2 2 5" xfId="8596" xr:uid="{2241A013-E5E2-4746-8607-C799D55F6DFC}"/>
    <cellStyle name="Comma 3 2 2 3" xfId="1211" xr:uid="{00000000-0005-0000-0000-0000D7050000}"/>
    <cellStyle name="Comma 3 2 2 4" xfId="4132" xr:uid="{309ACDF7-1DD2-4A4A-BD9A-BFE08DE1F9C0}"/>
    <cellStyle name="Comma 3 2 2 4 2" xfId="6883" xr:uid="{DC422BC5-11E7-4ED7-AC74-96999E69210B}"/>
    <cellStyle name="Comma 3 2 2 4 3" xfId="9604" xr:uid="{7324958D-8E59-42F7-B639-5280D1D8A993}"/>
    <cellStyle name="Comma 3 2 2 5" xfId="3450" xr:uid="{9EF78602-C238-4D97-8D1A-11C6634D26F0}"/>
    <cellStyle name="Comma 3 2 2 5 2" xfId="6206" xr:uid="{E1069258-E73E-4EA9-ABB7-DCEC0844A06C}"/>
    <cellStyle name="Comma 3 2 2 5 3" xfId="8927" xr:uid="{185A3628-83CC-4CF5-AC3C-D120AD43C3DE}"/>
    <cellStyle name="Comma 3 2 2 6" xfId="5141" xr:uid="{05B89D7B-97D9-4F36-A109-C11544AC6AE9}"/>
    <cellStyle name="Comma 3 2 2 7" xfId="8307" xr:uid="{C9AF2141-01F5-429F-B3EB-DF57F9495D06}"/>
    <cellStyle name="Comma 3 2 3" xfId="3030" xr:uid="{00000000-0005-0000-0000-0000D8050000}"/>
    <cellStyle name="Comma 3 2 3 2" xfId="4926" xr:uid="{A46604A4-2DA9-4680-B520-62849DC4B147}"/>
    <cellStyle name="Comma 3 2 3 2 2" xfId="7420" xr:uid="{B574651E-19F5-4486-9787-AD1A32DD7BFA}"/>
    <cellStyle name="Comma 3 2 3 2 3" xfId="10396" xr:uid="{5992EA1C-3B90-4AC9-A79E-60465DD7937B}"/>
    <cellStyle name="Comma 3 2 3 3" xfId="3970" xr:uid="{313BF0AF-4063-4329-9D40-B2DBD584502A}"/>
    <cellStyle name="Comma 3 2 3 3 2" xfId="6726" xr:uid="{AB4941B5-1851-42C3-A6CB-71C955B8CA05}"/>
    <cellStyle name="Comma 3 2 3 3 3" xfId="9447" xr:uid="{8CDB0450-615B-4B79-8FCD-76AD0A227086}"/>
    <cellStyle name="Comma 3 2 3 4" xfId="6007" xr:uid="{75FDA3D1-76E8-437C-B18B-2DAD1C8B6C82}"/>
    <cellStyle name="Comma 3 2 3 5" xfId="8776" xr:uid="{B52E7296-F837-4EF7-8A43-816E7081BB51}"/>
    <cellStyle name="Comma 3 3" xfId="1212" xr:uid="{00000000-0005-0000-0000-0000D9050000}"/>
    <cellStyle name="Comma 3 3 2" xfId="3031" xr:uid="{00000000-0005-0000-0000-0000DA050000}"/>
    <cellStyle name="Comma 3 3 2 2" xfId="4927" xr:uid="{BE38ADB4-7457-4F20-8AF8-8F570FC6A4BA}"/>
    <cellStyle name="Comma 3 3 2 2 2" xfId="7421" xr:uid="{BCD51241-2247-48E7-B833-B17F8CF75951}"/>
    <cellStyle name="Comma 3 3 2 2 3" xfId="10397" xr:uid="{F1F853CA-50B5-4376-BD32-46A7D79AC342}"/>
    <cellStyle name="Comma 3 3 2 3" xfId="3971" xr:uid="{3A959921-5472-451C-9BAD-0C6C058E56A6}"/>
    <cellStyle name="Comma 3 3 2 3 2" xfId="6727" xr:uid="{9E636843-A941-446F-B9B1-9C21328656C2}"/>
    <cellStyle name="Comma 3 3 2 3 3" xfId="9448" xr:uid="{9B6080B8-ABA8-4260-855D-5D842888E95E}"/>
    <cellStyle name="Comma 3 3 2 4" xfId="6008" xr:uid="{58128053-38F8-4424-A85B-EE4780370D0C}"/>
    <cellStyle name="Comma 3 3 2 5" xfId="8777" xr:uid="{68093D82-54E6-4D0C-A4CF-3EA9E094737C}"/>
    <cellStyle name="Comma 3 4" xfId="1213" xr:uid="{00000000-0005-0000-0000-0000DB050000}"/>
    <cellStyle name="Comma 3 4 2" xfId="3032" xr:uid="{00000000-0005-0000-0000-0000DC050000}"/>
    <cellStyle name="Comma 3 4 2 2" xfId="4928" xr:uid="{9E6C3D3A-C217-4AF6-ACE3-ACCCF6EA595B}"/>
    <cellStyle name="Comma 3 4 2 2 2" xfId="7422" xr:uid="{2663FA2A-EF1C-4126-AC39-EA6E695B10AC}"/>
    <cellStyle name="Comma 3 4 2 2 3" xfId="10398" xr:uid="{3463DBD9-D1CF-4317-AA55-570EC4CECC8B}"/>
    <cellStyle name="Comma 3 4 2 3" xfId="3972" xr:uid="{AFDE00C2-E9C2-4823-A36F-2F670305E229}"/>
    <cellStyle name="Comma 3 4 2 3 2" xfId="6728" xr:uid="{D643C352-42E5-407F-A6DD-CE84D5C11D7B}"/>
    <cellStyle name="Comma 3 4 2 3 3" xfId="9449" xr:uid="{4DEDEF74-D34F-41CC-838C-5ABFA5ABB39E}"/>
    <cellStyle name="Comma 3 4 2 4" xfId="6009" xr:uid="{7954EF8D-0BC3-4F2A-8D3F-52CD7479F1DE}"/>
    <cellStyle name="Comma 3 4 2 5" xfId="8778" xr:uid="{AD92C90E-4BFE-4927-B782-3AEAD4541D3F}"/>
    <cellStyle name="Comma 3 5" xfId="1214" xr:uid="{00000000-0005-0000-0000-0000DD050000}"/>
    <cellStyle name="Comma 3 6" xfId="1215" xr:uid="{00000000-0005-0000-0000-0000DE050000}"/>
    <cellStyle name="Comma 3 7" xfId="1992" xr:uid="{00000000-0005-0000-0000-0000DF050000}"/>
    <cellStyle name="Comma 3 8" xfId="36" xr:uid="{00000000-0005-0000-0000-0000E0050000}"/>
    <cellStyle name="Comma 3 8 2" xfId="4138" xr:uid="{6392C41F-13EE-49F4-8D32-690518A491CD}"/>
    <cellStyle name="Comma 3 8 2 2" xfId="6889" xr:uid="{75257065-D263-4E3E-A043-294D2CE84772}"/>
    <cellStyle name="Comma 3 8 2 3" xfId="9610" xr:uid="{DE0DF45A-BA08-4F9A-8934-FD84A1EDE802}"/>
    <cellStyle name="Comma 3 8 3" xfId="3456" xr:uid="{FC515766-CAA4-4E69-AB9C-B945809DB950}"/>
    <cellStyle name="Comma 3 8 3 2" xfId="6212" xr:uid="{05E31126-3514-476D-9D13-D8F19360601D}"/>
    <cellStyle name="Comma 3 8 3 3" xfId="8933" xr:uid="{26D473C0-6734-4244-B962-C6F30D81141B}"/>
    <cellStyle name="Comma 3 8 4" xfId="5153" xr:uid="{85E5F5AD-6A66-46D5-B831-36FFA9EA7CDA}"/>
    <cellStyle name="Comma 3 8 5" xfId="8312" xr:uid="{98678D7B-D816-4B7E-AB76-66663664F51E}"/>
    <cellStyle name="Comma 3 9" xfId="4131" xr:uid="{5D073D05-4CB3-42D4-B43A-ED4204051136}"/>
    <cellStyle name="Comma 3 9 2" xfId="6882" xr:uid="{B22D47E4-0D47-455A-9590-57D030F1503A}"/>
    <cellStyle name="Comma 3 9 3" xfId="9603" xr:uid="{FBB2959F-1CD0-4E7C-9AC9-3B266E50F4E4}"/>
    <cellStyle name="Comma 3_ประหน้าecl-19-4-54(แพน)" xfId="3033" xr:uid="{00000000-0005-0000-0000-0000E1050000}"/>
    <cellStyle name="Comma 30" xfId="1216" xr:uid="{00000000-0005-0000-0000-0000E2050000}"/>
    <cellStyle name="Comma 30 2" xfId="2293" xr:uid="{00000000-0005-0000-0000-0000E3050000}"/>
    <cellStyle name="Comma 30 2 2" xfId="3034" xr:uid="{00000000-0005-0000-0000-0000E4050000}"/>
    <cellStyle name="Comma 30 2 2 2" xfId="4929" xr:uid="{C3FB5563-FEF0-4534-8ACE-0149DB96F46A}"/>
    <cellStyle name="Comma 30 2 2 2 2" xfId="7423" xr:uid="{149BFCE2-7230-4312-95D8-1CE8A5D34EAD}"/>
    <cellStyle name="Comma 30 2 2 2 3" xfId="10399" xr:uid="{AA0CC74B-04E1-4442-BA32-CB33A85761F8}"/>
    <cellStyle name="Comma 30 2 2 3" xfId="3973" xr:uid="{4F88787F-6808-406A-8093-D21D9434F432}"/>
    <cellStyle name="Comma 30 2 2 3 2" xfId="6729" xr:uid="{AE9FEA4C-0B07-4B49-895C-3D8A78762C3D}"/>
    <cellStyle name="Comma 30 2 2 3 3" xfId="9450" xr:uid="{7D179D62-63FC-47B6-8B73-5EE3F9E875B8}"/>
    <cellStyle name="Comma 30 2 2 4" xfId="6010" xr:uid="{F56EBC62-BF6E-453F-B047-AD8BFB3E5E61}"/>
    <cellStyle name="Comma 30 2 2 5" xfId="8779" xr:uid="{7A351097-BF93-404B-89B8-B543B43E6A26}"/>
    <cellStyle name="Comma 30 2 3" xfId="4606" xr:uid="{ED393538-D4CA-495A-A8DC-94249AF237B7}"/>
    <cellStyle name="Comma 30 2 3 2" xfId="7220" xr:uid="{EC50785C-2DD6-47A8-95C7-12616853F808}"/>
    <cellStyle name="Comma 30 2 3 3" xfId="10076" xr:uid="{9E99AA94-1E2F-469C-B4AC-FB2A904CC123}"/>
    <cellStyle name="Comma 30 2 4" xfId="3777" xr:uid="{D5663F18-9AD0-4B6F-B191-A25C6DDBED5F}"/>
    <cellStyle name="Comma 30 2 4 2" xfId="6533" xr:uid="{8A134BB9-9F28-4EFC-98B2-8281EC788D29}"/>
    <cellStyle name="Comma 30 2 4 3" xfId="9254" xr:uid="{18BACB42-DD0C-492F-B060-3F59B1AC967C}"/>
    <cellStyle name="Comma 30 2 5" xfId="5773" xr:uid="{AE660C48-4FEF-4A0A-A93A-4C097E1088B6}"/>
    <cellStyle name="Comma 30 2 6" xfId="8593" xr:uid="{7807205D-CBAE-4784-B541-B63B6A810A9E}"/>
    <cellStyle name="Comma 30 3" xfId="2897" xr:uid="{00000000-0005-0000-0000-0000E5050000}"/>
    <cellStyle name="Comma 30 3 2" xfId="4909" xr:uid="{8601CEBF-13DF-4FB7-8CF1-BCFA4CFBFF1B}"/>
    <cellStyle name="Comma 30 3 2 2" xfId="7405" xr:uid="{53EA4F84-5CE0-4F4F-B466-63E1F655A810}"/>
    <cellStyle name="Comma 30 3 2 3" xfId="10379" xr:uid="{9B90636B-2D43-44BF-A591-3892D51D5E6B}"/>
    <cellStyle name="Comma 30 3 3" xfId="3954" xr:uid="{CD827503-3D00-4B53-ADD9-D058E56C406E}"/>
    <cellStyle name="Comma 30 3 3 2" xfId="6710" xr:uid="{FFFB5C26-598E-447D-9989-C7F6249EAA34}"/>
    <cellStyle name="Comma 30 3 3 3" xfId="9431" xr:uid="{5361ABA8-46DD-4E4A-B84B-925FEADD3398}"/>
    <cellStyle name="Comma 30 4" xfId="4228" xr:uid="{0B80B08A-5D0C-4C7D-A60F-B172ADADB64F}"/>
    <cellStyle name="Comma 30 4 2" xfId="6942" xr:uid="{05062994-0F17-4309-BFA8-EFF7DF54AE6C}"/>
    <cellStyle name="Comma 30 4 3" xfId="9698" xr:uid="{4CB88E8C-29AA-4F36-8486-B092B6869E97}"/>
    <cellStyle name="Comma 30 5" xfId="3510" xr:uid="{076387B3-4BF4-4863-9DA3-66F191BF2167}"/>
    <cellStyle name="Comma 30 5 2" xfId="6266" xr:uid="{C99F6247-5633-4E62-AFA0-BDD0F3C5D80E}"/>
    <cellStyle name="Comma 30 5 3" xfId="8987" xr:uid="{362B3EDD-94F5-474B-A8C2-4D04BDB4FC93}"/>
    <cellStyle name="Comma 31" xfId="1217" xr:uid="{00000000-0005-0000-0000-0000E6050000}"/>
    <cellStyle name="Comma 31 2" xfId="3035" xr:uid="{00000000-0005-0000-0000-0000E7050000}"/>
    <cellStyle name="Comma 31 3" xfId="4229" xr:uid="{50CFDD41-39D8-41C7-AB2C-8E0777A04634}"/>
    <cellStyle name="Comma 31 3 2" xfId="6943" xr:uid="{723B6ECD-8D77-4E73-8793-5F94F24708D6}"/>
    <cellStyle name="Comma 31 3 3" xfId="9699" xr:uid="{22166948-6D8B-45BB-9ACC-95125A348947}"/>
    <cellStyle name="Comma 31 4" xfId="3511" xr:uid="{69D36B9D-784F-46B3-8843-04AAB92BF2BB}"/>
    <cellStyle name="Comma 31 4 2" xfId="6267" xr:uid="{68F0B687-B06B-409E-8E76-28A75B93441D}"/>
    <cellStyle name="Comma 31 4 3" xfId="8988" xr:uid="{60A7C8AE-F821-4AF2-A844-F361C1867FA2}"/>
    <cellStyle name="Comma 31 5" xfId="5382" xr:uid="{5018F88D-05A1-418E-BCB7-F69E238FAF87}"/>
    <cellStyle name="Comma 31 6" xfId="8349" xr:uid="{9201CB94-45FA-490E-BA05-26E631E35782}"/>
    <cellStyle name="Comma 32" xfId="2075" xr:uid="{00000000-0005-0000-0000-0000E8050000}"/>
    <cellStyle name="Comma 32 2" xfId="3036" xr:uid="{00000000-0005-0000-0000-0000E9050000}"/>
    <cellStyle name="Comma 32 3" xfId="2907" xr:uid="{00000000-0005-0000-0000-0000EA050000}"/>
    <cellStyle name="Comma 32 3 2" xfId="4912" xr:uid="{6D1D29C9-8048-49EE-B54B-F4B03E9B3521}"/>
    <cellStyle name="Comma 32 3 2 2" xfId="7408" xr:uid="{D7F2D838-6365-4265-85CF-365BFA22906B}"/>
    <cellStyle name="Comma 32 3 2 3" xfId="10382" xr:uid="{F6DC0B2A-9F46-4C4F-9B35-F8031F14FDC6}"/>
    <cellStyle name="Comma 32 3 3" xfId="3957" xr:uid="{AAC03FB3-98C6-4A89-BCE3-156F8BBF72CD}"/>
    <cellStyle name="Comma 32 3 3 2" xfId="6713" xr:uid="{B9F2FD57-DDAA-4352-852C-59DAFCB87226}"/>
    <cellStyle name="Comma 32 3 3 3" xfId="9434" xr:uid="{07A00B05-2422-4E20-9F32-C0B84EBDFE45}"/>
    <cellStyle name="Comma 32 3 4" xfId="5984" xr:uid="{3F24028D-9C45-47D5-B119-A919B9D74266}"/>
    <cellStyle name="Comma 32 3 5" xfId="8764" xr:uid="{6FD5C817-1102-49EE-B938-B317CFE13179}"/>
    <cellStyle name="Comma 32 4" xfId="4470" xr:uid="{40889A54-E95D-4D96-B690-9FB81A784B31}"/>
    <cellStyle name="Comma 32 4 2" xfId="7118" xr:uid="{41734541-6241-4068-85C6-9A709611151F}"/>
    <cellStyle name="Comma 32 4 3" xfId="9940" xr:uid="{EF3CA43B-37D0-43E5-AA8B-7002CCA2EF54}"/>
    <cellStyle name="Comma 32 5" xfId="3680" xr:uid="{3B626B41-C23E-4ED4-BAF7-9098275F6E93}"/>
    <cellStyle name="Comma 32 5 2" xfId="6436" xr:uid="{7D19F9F5-474D-4812-BDB0-5BEBD0EDF9C6}"/>
    <cellStyle name="Comma 32 5 3" xfId="9157" xr:uid="{94B7DB3B-D838-488A-ADC4-5CE83B85A057}"/>
    <cellStyle name="Comma 32 6" xfId="5653" xr:uid="{700DDA9E-9E93-4349-AAAC-0AF2FEF1B16E}"/>
    <cellStyle name="Comma 32 7" xfId="8502" xr:uid="{FFEF80BD-2DAD-4F00-AF4B-A4521B41B6FC}"/>
    <cellStyle name="Comma 33" xfId="2029" xr:uid="{00000000-0005-0000-0000-0000EB050000}"/>
    <cellStyle name="Comma 33 2" xfId="3037" xr:uid="{00000000-0005-0000-0000-0000EC050000}"/>
    <cellStyle name="Comma 33 2 2" xfId="4930" xr:uid="{714A1121-78AC-41E4-BD2F-86CF406A106F}"/>
    <cellStyle name="Comma 33 2 2 2" xfId="7424" xr:uid="{39C7F8F1-5914-4C4F-AC6C-1B1325AF8146}"/>
    <cellStyle name="Comma 33 2 2 3" xfId="10400" xr:uid="{6655A255-A147-442F-AD1A-DAE75EA57917}"/>
    <cellStyle name="Comma 33 2 3" xfId="3974" xr:uid="{4E4C4D3E-D0A6-4B68-A563-D9A5EA9E7159}"/>
    <cellStyle name="Comma 33 2 3 2" xfId="6730" xr:uid="{CA396CAA-0917-4E49-92F0-83564212E41B}"/>
    <cellStyle name="Comma 33 2 3 3" xfId="9451" xr:uid="{04B339D2-3E88-497D-8F1A-E4078BA288F2}"/>
    <cellStyle name="Comma 33 2 4" xfId="6011" xr:uid="{F3203422-10F3-415D-B51A-4604C9B3A552}"/>
    <cellStyle name="Comma 33 2 5" xfId="8780" xr:uid="{C0F1FD1C-B77F-48C4-870A-B96C351FD575}"/>
    <cellStyle name="Comma 33 3" xfId="4430" xr:uid="{AF034191-D1F6-482F-996C-C187B38FBE46}"/>
    <cellStyle name="Comma 33 3 2" xfId="7109" xr:uid="{389637B9-20E7-4368-83AA-64841DEA2864}"/>
    <cellStyle name="Comma 33 3 3" xfId="9900" xr:uid="{E5E6C47B-3F83-43DA-9076-4F9064FDD5E7}"/>
    <cellStyle name="Comma 33 4" xfId="3679" xr:uid="{93A04CCD-414A-467A-A542-E260BCB6C103}"/>
    <cellStyle name="Comma 33 4 2" xfId="6435" xr:uid="{5B0B2ACC-FE70-4BC9-AF04-2BB62227B7CD}"/>
    <cellStyle name="Comma 33 4 3" xfId="9156" xr:uid="{9986F4D0-0F9C-425B-AC66-CFF3B34F9BD0}"/>
    <cellStyle name="Comma 33 5" xfId="5641" xr:uid="{FEFF090D-659C-4665-94D8-4F466D6A1E20}"/>
    <cellStyle name="Comma 33 6" xfId="8501" xr:uid="{EE0A621D-0550-48C0-A3E5-D8C5EDD2C16B}"/>
    <cellStyle name="Comma 34" xfId="3038" xr:uid="{00000000-0005-0000-0000-0000ED050000}"/>
    <cellStyle name="Comma 34 2" xfId="3039" xr:uid="{00000000-0005-0000-0000-0000EE050000}"/>
    <cellStyle name="Comma 34 2 2" xfId="3040" xr:uid="{00000000-0005-0000-0000-0000EF050000}"/>
    <cellStyle name="Comma 34 2 2 2" xfId="4933" xr:uid="{F7CAE2F7-ACC1-497B-A404-3C26B582D303}"/>
    <cellStyle name="Comma 34 2 2 2 2" xfId="7427" xr:uid="{E81A2826-3595-4CB2-A451-D8D2FA18966F}"/>
    <cellStyle name="Comma 34 2 2 2 3" xfId="10403" xr:uid="{83257302-2817-4B88-B578-ACC8472FAE4F}"/>
    <cellStyle name="Comma 34 2 2 3" xfId="3977" xr:uid="{BF9B5782-DCFE-43A4-B79D-442C4B23C7F6}"/>
    <cellStyle name="Comma 34 2 2 3 2" xfId="6733" xr:uid="{7A80CF97-9AF5-4823-969E-EF7AED198184}"/>
    <cellStyle name="Comma 34 2 2 3 3" xfId="9454" xr:uid="{FCE9FAAB-A55E-44FF-A006-CA64C7D74160}"/>
    <cellStyle name="Comma 34 2 2 4" xfId="6014" xr:uid="{EAE30198-8BEE-4D8F-AF81-5B758A925892}"/>
    <cellStyle name="Comma 34 2 2 5" xfId="8783" xr:uid="{F5C2B99D-FA84-4743-90E0-475C0578085B}"/>
    <cellStyle name="Comma 34 2 3" xfId="4932" xr:uid="{5ED0ED54-12BA-4A2E-9198-FCA67D3129E6}"/>
    <cellStyle name="Comma 34 2 3 2" xfId="7426" xr:uid="{537B1CC8-13A4-4A0E-B626-314FF4AB32F3}"/>
    <cellStyle name="Comma 34 2 3 3" xfId="10402" xr:uid="{BA871929-C9EC-409E-9067-FAE5F83F21B5}"/>
    <cellStyle name="Comma 34 2 4" xfId="3976" xr:uid="{D64E3A73-1CAE-44E8-A902-E4FA34058C9A}"/>
    <cellStyle name="Comma 34 2 4 2" xfId="6732" xr:uid="{E4D07D04-0BD0-4D27-A9BC-EAF2CB9102BA}"/>
    <cellStyle name="Comma 34 2 4 3" xfId="9453" xr:uid="{D460F577-EFBD-48A1-9D5F-0DA12C8A3041}"/>
    <cellStyle name="Comma 34 2 5" xfId="6013" xr:uid="{758DAFC3-979D-44C3-81C1-E262AF2A05F4}"/>
    <cellStyle name="Comma 34 2 6" xfId="8782" xr:uid="{03CA8E6C-AB02-467E-956D-BAE0EC2D78A0}"/>
    <cellStyle name="Comma 34 3" xfId="4931" xr:uid="{A83AA39F-9B7F-49E2-8A52-E7FD1875103B}"/>
    <cellStyle name="Comma 34 3 2" xfId="7425" xr:uid="{20A8F469-28A2-474F-BD97-E39564278692}"/>
    <cellStyle name="Comma 34 3 3" xfId="10401" xr:uid="{6DF2733E-F9D3-4953-8F82-5C30EAD5F438}"/>
    <cellStyle name="Comma 34 4" xfId="3975" xr:uid="{6754E7CE-32D2-41A9-AD03-9237CA0BF0A6}"/>
    <cellStyle name="Comma 34 4 2" xfId="6731" xr:uid="{1A18995E-79B7-44C0-BC33-199145E464F4}"/>
    <cellStyle name="Comma 34 4 3" xfId="9452" xr:uid="{DFA5D613-9DC2-4550-9510-8B072C79475C}"/>
    <cellStyle name="Comma 34 5" xfId="6012" xr:uid="{FAB8581A-F8E5-4316-9176-9A9F4006B442}"/>
    <cellStyle name="Comma 34 6" xfId="8781" xr:uid="{5422E274-76EC-4628-84E6-5644553C799F}"/>
    <cellStyle name="Comma 35" xfId="3041" xr:uid="{00000000-0005-0000-0000-0000F0050000}"/>
    <cellStyle name="Comma 35 2" xfId="3042" xr:uid="{00000000-0005-0000-0000-0000F1050000}"/>
    <cellStyle name="Comma 35 2 2" xfId="4935" xr:uid="{5C6A37B4-3E5A-4AD9-ADFD-13524920DA20}"/>
    <cellStyle name="Comma 35 2 2 2" xfId="7429" xr:uid="{0B90B322-58D7-45C5-9CC8-CAB4536A9323}"/>
    <cellStyle name="Comma 35 2 2 3" xfId="10405" xr:uid="{2794687C-0F36-4641-A824-35F4F9D3EF1B}"/>
    <cellStyle name="Comma 35 2 3" xfId="3979" xr:uid="{5B228751-262B-421F-A707-F511300A65AB}"/>
    <cellStyle name="Comma 35 2 3 2" xfId="6735" xr:uid="{3854CFEE-4000-4EB2-87E2-FA540E666C68}"/>
    <cellStyle name="Comma 35 2 3 3" xfId="9456" xr:uid="{D08B24AD-9AB3-4E78-AE94-9EDBAF0E49C0}"/>
    <cellStyle name="Comma 35 2 4" xfId="6016" xr:uid="{9D6B3838-D2A6-479B-88A4-C99CC5B37EBA}"/>
    <cellStyle name="Comma 35 2 5" xfId="8785" xr:uid="{9B1E7E33-EA1A-4C29-A808-84F80F49AD56}"/>
    <cellStyle name="Comma 35 3" xfId="4934" xr:uid="{031F1DCF-0C1F-4910-9E7C-116D712EDA27}"/>
    <cellStyle name="Comma 35 3 2" xfId="7428" xr:uid="{685D2147-0FBC-4E76-9178-8B3ABD55D2FB}"/>
    <cellStyle name="Comma 35 3 3" xfId="10404" xr:uid="{2AFEE10F-E8FC-429E-9CAC-58A08CBAE3E8}"/>
    <cellStyle name="Comma 35 4" xfId="3978" xr:uid="{5A0D0816-40F3-471F-BCAD-ED0FB32AC6A9}"/>
    <cellStyle name="Comma 35 4 2" xfId="6734" xr:uid="{47787BB2-D81A-499F-9DB3-4E96BD6A086C}"/>
    <cellStyle name="Comma 35 4 3" xfId="9455" xr:uid="{93E3F4B7-1F6A-41B2-8534-810BFA692D9D}"/>
    <cellStyle name="Comma 35 5" xfId="6015" xr:uid="{46C33A51-5ADB-4852-9665-ECA3E11CFEC8}"/>
    <cellStyle name="Comma 35 6" xfId="8784" xr:uid="{D94ACEC4-BE2D-4AC9-A964-4D42F3DA0DFE}"/>
    <cellStyle name="Comma 36" xfId="3043" xr:uid="{00000000-0005-0000-0000-0000F2050000}"/>
    <cellStyle name="Comma 36 2" xfId="3044" xr:uid="{00000000-0005-0000-0000-0000F3050000}"/>
    <cellStyle name="Comma 36 2 2" xfId="4937" xr:uid="{141AE68A-94BC-4D97-8D38-412439BEB789}"/>
    <cellStyle name="Comma 36 2 2 2" xfId="7431" xr:uid="{C7878234-53A6-4F07-92A0-850A257084CA}"/>
    <cellStyle name="Comma 36 2 2 3" xfId="10407" xr:uid="{63FF0197-E8A6-4DE9-9A46-51C6E9A236B4}"/>
    <cellStyle name="Comma 36 2 3" xfId="3981" xr:uid="{DB4A9AC5-1F58-470A-8467-C484A0EAE4D7}"/>
    <cellStyle name="Comma 36 2 3 2" xfId="6737" xr:uid="{0232D7C8-AB5A-4D13-B207-61AF949E0DD2}"/>
    <cellStyle name="Comma 36 2 3 3" xfId="9458" xr:uid="{1AF1B5E1-D690-4037-95D2-8B54327D5647}"/>
    <cellStyle name="Comma 36 2 4" xfId="6018" xr:uid="{970EFBF9-598D-4978-B767-187FAD004F92}"/>
    <cellStyle name="Comma 36 2 5" xfId="8787" xr:uid="{07418F43-BAA5-476E-8A73-A0E9BA6FA13F}"/>
    <cellStyle name="Comma 36 3" xfId="4936" xr:uid="{5B7BCAEF-F4E4-4B6F-A165-9A83EE1207ED}"/>
    <cellStyle name="Comma 36 3 2" xfId="7430" xr:uid="{1E287824-27FD-4260-88FF-B0BE39B7F0AE}"/>
    <cellStyle name="Comma 36 3 3" xfId="10406" xr:uid="{6078E94B-72AC-45CF-AADB-7774CBE5DC68}"/>
    <cellStyle name="Comma 36 4" xfId="3980" xr:uid="{B2192B76-8D26-46CD-B514-D0B866A6F194}"/>
    <cellStyle name="Comma 36 4 2" xfId="6736" xr:uid="{75A3AC32-E462-4ADC-8764-85EB6F65D77A}"/>
    <cellStyle name="Comma 36 4 3" xfId="9457" xr:uid="{47755F8A-B1E7-4F5F-957D-804C419982FD}"/>
    <cellStyle name="Comma 36 5" xfId="6017" xr:uid="{CF19B35F-5292-43CA-9154-34271E289EA3}"/>
    <cellStyle name="Comma 36 6" xfId="8786" xr:uid="{3EE2447E-8D90-4017-81F0-94FE826B727A}"/>
    <cellStyle name="Comma 37" xfId="3045" xr:uid="{00000000-0005-0000-0000-0000F4050000}"/>
    <cellStyle name="Comma 37 2" xfId="4938" xr:uid="{0DECFAF0-B900-437A-AE0C-303A0E11C9E0}"/>
    <cellStyle name="Comma 37 2 2" xfId="7432" xr:uid="{2F0CD732-BAA9-4105-AA0E-D9AE7F06BEAB}"/>
    <cellStyle name="Comma 37 2 3" xfId="10408" xr:uid="{A17592A3-06A1-4C59-BB3A-78E29972C1DA}"/>
    <cellStyle name="Comma 37 3" xfId="3982" xr:uid="{D9CA11BC-FE80-4F09-967E-280755BF5C7D}"/>
    <cellStyle name="Comma 37 3 2" xfId="6738" xr:uid="{5811F963-5710-43C4-BACC-EE0AAEFE867E}"/>
    <cellStyle name="Comma 37 3 3" xfId="9459" xr:uid="{AB667FD9-26B8-48FE-84DF-BFBDDAEE928B}"/>
    <cellStyle name="Comma 37 4" xfId="6019" xr:uid="{4A39E93D-B633-44C5-A5DE-474BEECFFAE4}"/>
    <cellStyle name="Comma 37 5" xfId="8788" xr:uid="{EECA069E-0276-49C1-A90A-20506E433512}"/>
    <cellStyle name="Comma 38" xfId="3046" xr:uid="{00000000-0005-0000-0000-0000F5050000}"/>
    <cellStyle name="Comma 38 2" xfId="4939" xr:uid="{4571FDC7-F41F-42B9-A847-39E8DEEFC936}"/>
    <cellStyle name="Comma 38 2 2" xfId="7433" xr:uid="{CBF1AD3B-0D58-4AFD-B06C-19A7A96E6C32}"/>
    <cellStyle name="Comma 38 2 3" xfId="10409" xr:uid="{CBA1E5BB-7279-4A78-8CBB-197A474DBCB3}"/>
    <cellStyle name="Comma 38 3" xfId="3983" xr:uid="{78344F3B-669F-40D5-8061-7ADB15A840ED}"/>
    <cellStyle name="Comma 38 3 2" xfId="6739" xr:uid="{2704FF47-7673-420A-822F-B6A1CB03A9E5}"/>
    <cellStyle name="Comma 38 3 3" xfId="9460" xr:uid="{CDE3DD46-3B07-41B0-A872-046AD2E3A801}"/>
    <cellStyle name="Comma 38 4" xfId="6020" xr:uid="{297EC6C6-E757-459C-B01F-7D9DAE4C49F6}"/>
    <cellStyle name="Comma 38 5" xfId="8789" xr:uid="{3D426236-5ADF-4476-AC06-D594CF6612AE}"/>
    <cellStyle name="Comma 39" xfId="3047" xr:uid="{00000000-0005-0000-0000-0000F6050000}"/>
    <cellStyle name="Comma 39 2" xfId="4940" xr:uid="{59F3FC95-F69D-4C49-998E-09A90D2C6962}"/>
    <cellStyle name="Comma 39 2 2" xfId="7434" xr:uid="{69BA7C6B-E9F5-4D6C-AB3B-E527C47DDC2C}"/>
    <cellStyle name="Comma 39 2 3" xfId="10410" xr:uid="{4F1DA50E-C2BB-4B46-8D92-FCA0086992D7}"/>
    <cellStyle name="Comma 39 3" xfId="3984" xr:uid="{21634907-4468-4E5A-9D7D-0315565E0056}"/>
    <cellStyle name="Comma 39 3 2" xfId="6740" xr:uid="{AAA12D35-636D-4A5B-9AC9-4A7E1999A9E5}"/>
    <cellStyle name="Comma 39 3 3" xfId="9461" xr:uid="{DC2F3355-D728-40CA-9C26-465F0E23BE24}"/>
    <cellStyle name="Comma 4" xfId="8" xr:uid="{00000000-0005-0000-0000-0000F7050000}"/>
    <cellStyle name="Comma 4 10" xfId="8308" xr:uid="{0689736E-270C-432D-B3FB-2EA1EC8BB5BA}"/>
    <cellStyle name="Comma 4 2" xfId="1218" xr:uid="{00000000-0005-0000-0000-0000F8050000}"/>
    <cellStyle name="Comma 4 2 2" xfId="1219" xr:uid="{00000000-0005-0000-0000-0000F9050000}"/>
    <cellStyle name="Comma 4 3" xfId="1220" xr:uid="{00000000-0005-0000-0000-0000FA050000}"/>
    <cellStyle name="Comma 4 4" xfId="3048" xr:uid="{00000000-0005-0000-0000-0000FB050000}"/>
    <cellStyle name="Comma 4 4 2" xfId="4941" xr:uid="{FE1BD026-5160-463B-9436-BB391FCF3FB5}"/>
    <cellStyle name="Comma 4 4 2 2" xfId="7435" xr:uid="{16341873-94BD-47DE-A6D6-71D2E4A3C36B}"/>
    <cellStyle name="Comma 4 4 2 3" xfId="10411" xr:uid="{87219FA9-1333-43BE-9795-EB3AE47F2041}"/>
    <cellStyle name="Comma 4 4 3" xfId="3985" xr:uid="{B99A5996-1B29-4141-A2CB-0C53ECDF0125}"/>
    <cellStyle name="Comma 4 4 3 2" xfId="6741" xr:uid="{08BC9B3D-6FE0-4EB6-9E00-03874319E6C1}"/>
    <cellStyle name="Comma 4 4 3 3" xfId="9462" xr:uid="{1E925144-99B0-4358-920A-9BC384E1CC00}"/>
    <cellStyle name="Comma 4 4 4" xfId="6021" xr:uid="{6976B9BD-BE5E-43DC-A6E4-DFEF02949EA8}"/>
    <cellStyle name="Comma 4 4 5" xfId="8790" xr:uid="{3B067CA8-D7E5-44C0-A8DB-D0FC9F0F10D2}"/>
    <cellStyle name="Comma 4 5" xfId="3049" xr:uid="{00000000-0005-0000-0000-0000FC050000}"/>
    <cellStyle name="Comma 4 5 2" xfId="4942" xr:uid="{BA9AA8C7-3340-41F8-B660-5D314625530E}"/>
    <cellStyle name="Comma 4 5 2 2" xfId="7436" xr:uid="{111BADDD-ACD5-48A1-A117-1DEF76030DFE}"/>
    <cellStyle name="Comma 4 5 2 3" xfId="10412" xr:uid="{0341138E-C6F8-4E86-873A-3C0752FF6A17}"/>
    <cellStyle name="Comma 4 5 3" xfId="3986" xr:uid="{9DC9AEE3-D79C-4E24-8B8E-5496E4D5E9B5}"/>
    <cellStyle name="Comma 4 5 3 2" xfId="6742" xr:uid="{E1CD97E0-73AE-4936-906C-57FA880CE249}"/>
    <cellStyle name="Comma 4 5 3 3" xfId="9463" xr:uid="{4E9F14CC-F42F-4E2F-B034-85AB21D52B27}"/>
    <cellStyle name="Comma 4 5 4" xfId="6022" xr:uid="{BA63A405-9547-4319-8BFB-3F6BEAEBE7B0}"/>
    <cellStyle name="Comma 4 5 5" xfId="8791" xr:uid="{B4280B5F-A295-43D7-8D7B-82DC451EBDDB}"/>
    <cellStyle name="Comma 4 6" xfId="37" xr:uid="{00000000-0005-0000-0000-0000FD050000}"/>
    <cellStyle name="Comma 4 6 2" xfId="4139" xr:uid="{416A7A58-D6F3-4324-BD5E-7D4D3AA4EFCA}"/>
    <cellStyle name="Comma 4 6 2 2" xfId="6890" xr:uid="{2EEA3114-016A-4ED4-B0A2-E8F35CA5263E}"/>
    <cellStyle name="Comma 4 6 2 3" xfId="9611" xr:uid="{318D7070-9DCF-42B9-A0AF-5E7A285255DE}"/>
    <cellStyle name="Comma 4 6 3" xfId="3457" xr:uid="{AD0DB4F9-B5FF-4E9D-BE51-3D6D624E5F58}"/>
    <cellStyle name="Comma 4 6 3 2" xfId="6213" xr:uid="{EA9D72F3-CFC0-47EC-9D41-093723CD8210}"/>
    <cellStyle name="Comma 4 6 3 3" xfId="8934" xr:uid="{2F4F78FF-F13C-40A8-9D3A-82DC75D5EBE9}"/>
    <cellStyle name="Comma 4 6 4" xfId="5154" xr:uid="{CFDCE13E-09EC-45FC-B0C4-9791D84BFA54}"/>
    <cellStyle name="Comma 4 6 5" xfId="8313" xr:uid="{CE1DDF76-3085-4928-B152-FA74BE4AFB80}"/>
    <cellStyle name="Comma 4 7" xfId="4133" xr:uid="{1ECF0D91-0BAD-4FFC-A709-78E2D9F3A4F1}"/>
    <cellStyle name="Comma 4 7 2" xfId="6884" xr:uid="{EAEFEA06-CD6A-46F3-BA67-AAB0AFCFEFFA}"/>
    <cellStyle name="Comma 4 7 3" xfId="9605" xr:uid="{33025662-5C7B-42AE-B265-C87DA913DFF3}"/>
    <cellStyle name="Comma 4 8" xfId="3451" xr:uid="{8937BCE5-52A9-4739-9AE3-5E65650E85D5}"/>
    <cellStyle name="Comma 4 8 2" xfId="6207" xr:uid="{D62BBA62-C1FA-48CE-A0F9-F059BA46DD35}"/>
    <cellStyle name="Comma 4 8 3" xfId="8928" xr:uid="{09CD2575-A766-45E2-A8C7-2E331D905467}"/>
    <cellStyle name="Comma 4 9" xfId="5142" xr:uid="{7EDADB58-3348-4B49-BC95-A7033E1FD1CA}"/>
    <cellStyle name="Comma 40" xfId="1991" xr:uid="{00000000-0005-0000-0000-0000FE050000}"/>
    <cellStyle name="Comma 40 2" xfId="3050" xr:uid="{00000000-0005-0000-0000-0000FF050000}"/>
    <cellStyle name="Comma 40 2 2" xfId="4943" xr:uid="{882F489E-4E34-4B72-A4C6-6BEA043F13F5}"/>
    <cellStyle name="Comma 40 2 2 2" xfId="7437" xr:uid="{3BEBBB02-1E44-4184-8AC7-CD462B53BA0F}"/>
    <cellStyle name="Comma 40 2 2 3" xfId="10413" xr:uid="{236C9D38-45D3-4E23-B4F8-E81D0C253FDC}"/>
    <cellStyle name="Comma 40 2 3" xfId="3987" xr:uid="{C9DB27F0-A275-4505-90A2-F9030F686609}"/>
    <cellStyle name="Comma 40 2 3 2" xfId="6743" xr:uid="{8CCEFE36-9C07-4A3D-B3DE-CB0741CA445C}"/>
    <cellStyle name="Comma 40 2 3 3" xfId="9464" xr:uid="{1AEE4636-3276-4B15-93B8-316CD8B7051A}"/>
    <cellStyle name="Comma 40 2 4" xfId="6023" xr:uid="{FF0BF2E0-C2D6-4B22-B9C5-A1E6897C02FF}"/>
    <cellStyle name="Comma 40 2 5" xfId="8792" xr:uid="{6B21A8BB-D5B8-4E78-8705-0C32C030879A}"/>
    <cellStyle name="Comma 40 3" xfId="4394" xr:uid="{615ABC10-8C8F-4D91-9B58-08BA8C3D9FFA}"/>
    <cellStyle name="Comma 40 3 2" xfId="7075" xr:uid="{CEF147E5-4FE1-44BB-AA10-483E507C8F58}"/>
    <cellStyle name="Comma 40 3 3" xfId="9864" xr:uid="{C1AF9CA5-FB66-48D2-96FE-948FE82F5FD7}"/>
    <cellStyle name="Comma 40 4" xfId="3645" xr:uid="{1399BCFF-B69D-4D1B-83D3-02D56207B6C6}"/>
    <cellStyle name="Comma 40 4 2" xfId="6401" xr:uid="{C3ED76BA-B426-4065-A7C2-BD9ABEA9E440}"/>
    <cellStyle name="Comma 40 4 3" xfId="9122" xr:uid="{BDDEEE6D-A1D6-431B-97B0-172A36DBF76D}"/>
    <cellStyle name="Comma 40 5" xfId="5607" xr:uid="{5DA75662-E02B-4F24-9764-2A3CCE6C5C4D}"/>
    <cellStyle name="Comma 40 6" xfId="8466" xr:uid="{87CAAB12-8196-420E-977A-661C6C44F505}"/>
    <cellStyle name="Comma 41" xfId="3051" xr:uid="{00000000-0005-0000-0000-000000060000}"/>
    <cellStyle name="Comma 41 2" xfId="4944" xr:uid="{671D970E-978B-4033-B631-82A1C737E69F}"/>
    <cellStyle name="Comma 41 2 2" xfId="7438" xr:uid="{7D284C78-94BF-465A-ACC6-057B77FF3992}"/>
    <cellStyle name="Comma 41 2 3" xfId="10414" xr:uid="{9B41F906-DE71-4A29-9ADA-284E2D5FBA96}"/>
    <cellStyle name="Comma 41 3" xfId="3988" xr:uid="{42FE80EC-620E-49D1-A014-858DBDD5A5FB}"/>
    <cellStyle name="Comma 41 3 2" xfId="6744" xr:uid="{6CC0210D-659B-40C7-8729-FB019392D1DA}"/>
    <cellStyle name="Comma 41 3 3" xfId="9465" xr:uid="{14E77E34-C52E-442B-9B62-D6681BFC0C21}"/>
    <cellStyle name="Comma 41 4" xfId="6024" xr:uid="{6579ABAD-A380-4D22-B473-0FA14F3B3441}"/>
    <cellStyle name="Comma 41 5" xfId="8793" xr:uid="{50BCEB05-3A3A-4A06-A2DA-00427497D4DA}"/>
    <cellStyle name="Comma 42" xfId="3052" xr:uid="{00000000-0005-0000-0000-000001060000}"/>
    <cellStyle name="Comma 42 2" xfId="4945" xr:uid="{8A59131E-48A9-4A3E-A589-3E78D693B4C1}"/>
    <cellStyle name="Comma 42 2 2" xfId="7439" xr:uid="{E84FC6F8-1300-4867-A571-4A7635F5C582}"/>
    <cellStyle name="Comma 42 2 3" xfId="10415" xr:uid="{AD361B87-9B1E-4958-9FDB-CF6A00E29A11}"/>
    <cellStyle name="Comma 42 3" xfId="3989" xr:uid="{993B97FF-F027-4EF9-8A43-3D280334F3D3}"/>
    <cellStyle name="Comma 42 3 2" xfId="6745" xr:uid="{13303704-4B95-46FF-AC98-E9494C787A13}"/>
    <cellStyle name="Comma 42 3 3" xfId="9466" xr:uid="{8E8B64F4-BAC4-4FCA-B010-C480B71DABCB}"/>
    <cellStyle name="Comma 43" xfId="2582" xr:uid="{00000000-0005-0000-0000-000002060000}"/>
    <cellStyle name="Comma 43 2" xfId="4887" xr:uid="{BF6CAC95-9272-4BE8-87DE-9802C2BCBCDF}"/>
    <cellStyle name="Comma 43 2 2" xfId="7392" xr:uid="{787B26BD-4F5E-4169-98FD-B417ECD7DA1F}"/>
    <cellStyle name="Comma 43 2 3" xfId="10357" xr:uid="{7D17142B-7273-4131-A0CF-696CE93F0DF7}"/>
    <cellStyle name="Comma 43 3" xfId="3938" xr:uid="{45B40D12-1471-4AFA-BD38-7CED93FE6244}"/>
    <cellStyle name="Comma 43 3 2" xfId="6694" xr:uid="{22C59710-BB8E-45A9-AC94-5A9FDCDD8408}"/>
    <cellStyle name="Comma 43 3 3" xfId="9415" xr:uid="{B9174D4B-A343-4F33-A652-8FFE7C4098BD}"/>
    <cellStyle name="Comma 43 4" xfId="5952" xr:uid="{9BF5014C-466C-4D64-BD39-09CF590E8F12}"/>
    <cellStyle name="Comma 43 5" xfId="8753" xr:uid="{DEA63CDB-5FD8-4F12-8DF5-809A454DD0EB}"/>
    <cellStyle name="Comma 44" xfId="2436" xr:uid="{00000000-0005-0000-0000-000003060000}"/>
    <cellStyle name="Comma 44 2" xfId="4744" xr:uid="{8A90B14B-5028-4B5F-9B5C-7F66D6CC519A}"/>
    <cellStyle name="Comma 44 2 2" xfId="7312" xr:uid="{C9242B36-002A-4217-ABF2-006F4427937A}"/>
    <cellStyle name="Comma 44 2 3" xfId="10214" xr:uid="{CCBAA5C8-EA20-4A87-90E8-D6C50477151C}"/>
    <cellStyle name="Comma 44 3" xfId="3865" xr:uid="{20E8D6A1-DDD8-45CF-AB6A-5261F92F1512}"/>
    <cellStyle name="Comma 44 3 2" xfId="6621" xr:uid="{CDFE9FCF-C0C5-4508-9E95-98AC38D0BA94}"/>
    <cellStyle name="Comma 44 3 3" xfId="9342" xr:uid="{D7D7E2C7-9AB7-479E-BF7B-C921A1158DCB}"/>
    <cellStyle name="Comma 44 4" xfId="5870" xr:uid="{43ECDCEC-A568-47C4-99CB-54152F2336F7}"/>
    <cellStyle name="Comma 44 5" xfId="8682" xr:uid="{2426E2CC-6C4D-4772-85E2-A7BDD80170E9}"/>
    <cellStyle name="Comma 45" xfId="3413" xr:uid="{00000000-0005-0000-0000-000004060000}"/>
    <cellStyle name="Comma 45 2" xfId="5096" xr:uid="{2437C5BC-1ED1-4E08-96D6-976FB06B0322}"/>
    <cellStyle name="Comma 45 2 2" xfId="7569" xr:uid="{0FAD675D-219C-4B08-99FF-DE69DA0AF00E}"/>
    <cellStyle name="Comma 45 2 3" xfId="10566" xr:uid="{09268D21-C2AD-4B44-8C73-C81F4BBD0DF6}"/>
    <cellStyle name="Comma 45 3" xfId="4113" xr:uid="{BFBB160B-F241-4465-86B6-3E6A3F930889}"/>
    <cellStyle name="Comma 45 3 2" xfId="6869" xr:uid="{FD1472AC-4714-45F6-85BC-D33216886872}"/>
    <cellStyle name="Comma 45 3 3" xfId="9590" xr:uid="{04FF0E29-E3F4-4BFB-9645-F0CE6F475B14}"/>
    <cellStyle name="Comma 45 4" xfId="6190" xr:uid="{3A3888CF-1F21-4D8B-B970-EC4DB3150046}"/>
    <cellStyle name="Comma 45 5" xfId="8914" xr:uid="{609F00A3-9E4E-4329-94A4-97290FA1E398}"/>
    <cellStyle name="Comma 46" xfId="3053" xr:uid="{00000000-0005-0000-0000-000005060000}"/>
    <cellStyle name="Comma 47" xfId="35" xr:uid="{00000000-0005-0000-0000-000006060000}"/>
    <cellStyle name="Comma 47 2" xfId="4137" xr:uid="{91426E28-D531-4712-9BC3-A41CC2169D2B}"/>
    <cellStyle name="Comma 47 2 2" xfId="6888" xr:uid="{75D07327-0048-4A2A-BD69-2CC8D589CC44}"/>
    <cellStyle name="Comma 47 2 3" xfId="9609" xr:uid="{D60FF060-B007-4C01-A81F-AB125E76D7E8}"/>
    <cellStyle name="Comma 47 3" xfId="3455" xr:uid="{73FCAD67-86C3-4885-8E54-F0B4EA057550}"/>
    <cellStyle name="Comma 47 3 2" xfId="6211" xr:uid="{6E4E0CB3-37A1-448C-A283-19AAFFCB0594}"/>
    <cellStyle name="Comma 47 3 3" xfId="8932" xr:uid="{41E9D9C0-7AF6-4888-B192-E7CF3B6861E9}"/>
    <cellStyle name="Comma 47 4" xfId="5152" xr:uid="{E4C1867D-33F4-4CA9-96BA-9650FBEEB7AC}"/>
    <cellStyle name="Comma 47 5" xfId="8311" xr:uid="{D1DCBE48-D264-4226-839F-DA45EAD90214}"/>
    <cellStyle name="Comma 48" xfId="3444" xr:uid="{24BED0DC-946A-43BF-94A4-05F94E2277A4}"/>
    <cellStyle name="Comma 48 2" xfId="6201" xr:uid="{9171E9D4-D0A2-4DD4-80C3-C7D1B07D21D8}"/>
    <cellStyle name="Comma 48 3" xfId="8922" xr:uid="{1CBD7249-C452-4E76-BD64-D3182913C912}"/>
    <cellStyle name="Comma 49" xfId="4045" xr:uid="{2BA40A72-41D2-4BC0-B734-1ED50F0D8CC4}"/>
    <cellStyle name="Comma 49 2" xfId="6801" xr:uid="{91DDBE16-2F52-414C-BD6D-E67B319E2C91}"/>
    <cellStyle name="Comma 49 3" xfId="9522" xr:uid="{63B21966-8257-4DB5-806E-604C413A9E45}"/>
    <cellStyle name="Comma 5" xfId="38" xr:uid="{00000000-0005-0000-0000-000007060000}"/>
    <cellStyle name="Comma 5 10" xfId="3458" xr:uid="{1BB4AECF-514D-4B2A-9E29-CC19DFA9D29B}"/>
    <cellStyle name="Comma 5 10 2" xfId="6214" xr:uid="{3B9E16A9-17FC-4EB6-AB62-EB5692530F4F}"/>
    <cellStyle name="Comma 5 10 3" xfId="8935" xr:uid="{8DC62707-4F6A-4830-891F-9DB8D4E246AF}"/>
    <cellStyle name="Comma 5 11" xfId="5155" xr:uid="{B8BE783B-89A7-470C-8518-A7BF7D59BF68}"/>
    <cellStyle name="Comma 5 12" xfId="8314" xr:uid="{8EF52C31-4AFA-4DD0-879E-80CCEE2BE325}"/>
    <cellStyle name="Comma 5 2" xfId="78" xr:uid="{00000000-0005-0000-0000-000008060000}"/>
    <cellStyle name="Comma 5 2 2" xfId="1221" xr:uid="{00000000-0005-0000-0000-000009060000}"/>
    <cellStyle name="Comma 5 2 2 2" xfId="4230" xr:uid="{EE2B0F8C-F755-4B97-B14E-ECF4E3BD203A}"/>
    <cellStyle name="Comma 5 2 2 2 2" xfId="6944" xr:uid="{33767C34-BCDE-475D-8902-7ABE2D9B8681}"/>
    <cellStyle name="Comma 5 2 2 2 3" xfId="9700" xr:uid="{EED9ABF9-2CF8-448A-B21D-6D5BE004797F}"/>
    <cellStyle name="Comma 5 2 2 3" xfId="3512" xr:uid="{0938DB62-B4AE-47FE-9504-582F89DB0B2F}"/>
    <cellStyle name="Comma 5 2 2 3 2" xfId="6268" xr:uid="{58203E61-B5F6-4538-8D6F-EA6218DE4842}"/>
    <cellStyle name="Comma 5 2 2 3 3" xfId="8989" xr:uid="{FB512331-97A8-4AB5-93F0-6518A0A82C88}"/>
    <cellStyle name="Comma 5 2 2 4" xfId="5385" xr:uid="{5FF70370-B960-476F-9FF8-303D37975294}"/>
    <cellStyle name="Comma 5 2 2 5" xfId="8350" xr:uid="{10D199DA-C5A0-4C59-AC20-43503A12CABC}"/>
    <cellStyle name="Comma 5 2 3" xfId="1222" xr:uid="{00000000-0005-0000-0000-00000A060000}"/>
    <cellStyle name="Comma 5 2 4" xfId="4151" xr:uid="{9FA9FB98-66EA-49C4-8689-F0B67B1599EB}"/>
    <cellStyle name="Comma 5 2 4 2" xfId="6900" xr:uid="{559AF336-2A22-40FD-9306-04D7FEEA6236}"/>
    <cellStyle name="Comma 5 2 4 3" xfId="9623" xr:uid="{7B38DDBE-78E7-4C3B-A1CA-CB73F5D0CDB1}"/>
    <cellStyle name="Comma 5 2 5" xfId="3469" xr:uid="{CEE50C68-171F-4C0B-8E99-C0F395F95D4F}"/>
    <cellStyle name="Comma 5 2 5 2" xfId="6225" xr:uid="{EE301D4B-ED75-4CA7-8DFA-18EAAB30D18E}"/>
    <cellStyle name="Comma 5 2 5 3" xfId="8946" xr:uid="{7276C016-30B8-49D5-B344-652261DB65FC}"/>
    <cellStyle name="Comma 5 2 6" xfId="5168" xr:uid="{24C313AB-73E6-4047-9B05-D8BFF823D0D3}"/>
    <cellStyle name="Comma 5 2 7" xfId="8323" xr:uid="{275FFDC4-C3F5-4627-A9EC-E2E2CCEAE8CE}"/>
    <cellStyle name="Comma 5 3" xfId="2082" xr:uid="{00000000-0005-0000-0000-00000B060000}"/>
    <cellStyle name="Comma 5 3 2" xfId="3054" xr:uid="{00000000-0005-0000-0000-00000C060000}"/>
    <cellStyle name="Comma 5 3 2 2" xfId="4946" xr:uid="{A538EDB7-02C1-4762-9B39-B9DA55B2716F}"/>
    <cellStyle name="Comma 5 3 2 2 2" xfId="7440" xr:uid="{B821F5C0-35BD-4966-9734-85B60C26687B}"/>
    <cellStyle name="Comma 5 3 2 2 3" xfId="10416" xr:uid="{3D13B746-5B3A-4531-A5CB-1EECA6AD5D32}"/>
    <cellStyle name="Comma 5 3 2 3" xfId="3990" xr:uid="{D4A6D6BC-F89E-4D01-BAAC-900DEC44DACB}"/>
    <cellStyle name="Comma 5 3 2 3 2" xfId="6746" xr:uid="{483D3157-8C43-4CD6-AF73-4D76C934E495}"/>
    <cellStyle name="Comma 5 3 2 3 3" xfId="9467" xr:uid="{3EE04143-7A6E-4A24-B566-E1EEF6258289}"/>
    <cellStyle name="Comma 5 3 2 4" xfId="6025" xr:uid="{CF50CF13-1030-4996-9061-6A1151CA7590}"/>
    <cellStyle name="Comma 5 3 2 5" xfId="8794" xr:uid="{56239707-A902-4B34-9297-4072AF3CAD23}"/>
    <cellStyle name="Comma 5 3 3" xfId="4475" xr:uid="{4A4385DE-4802-4E3F-8463-1EE0F3343394}"/>
    <cellStyle name="Comma 5 3 3 2" xfId="7123" xr:uid="{3329D447-3A4D-47BF-BFF5-F690C57188E7}"/>
    <cellStyle name="Comma 5 3 3 3" xfId="9945" xr:uid="{93C8A8FE-FE33-49FF-97F1-A1EFAD380C9D}"/>
    <cellStyle name="Comma 5 3 4" xfId="3685" xr:uid="{812201CE-C31B-4811-B3E3-5954D16744CA}"/>
    <cellStyle name="Comma 5 3 4 2" xfId="6441" xr:uid="{65975C84-4ED0-43A8-BC52-C44B7C672AC2}"/>
    <cellStyle name="Comma 5 3 4 3" xfId="9162" xr:uid="{F9229904-C39D-44D3-94C9-A042FBDD5036}"/>
    <cellStyle name="Comma 5 3_WCO" xfId="2799" xr:uid="{00000000-0005-0000-0000-00000D060000}"/>
    <cellStyle name="Comma 5 4" xfId="3055" xr:uid="{00000000-0005-0000-0000-00000E060000}"/>
    <cellStyle name="Comma 5 4 2" xfId="4947" xr:uid="{D381C546-19DC-4B9C-B40E-44031767552E}"/>
    <cellStyle name="Comma 5 4 2 2" xfId="7441" xr:uid="{9B027FED-4E95-4AF6-9C89-98FA04967753}"/>
    <cellStyle name="Comma 5 4 2 3" xfId="10417" xr:uid="{C38ACCCA-1AB1-4303-BDDD-BEDCBA3729DB}"/>
    <cellStyle name="Comma 5 4 3" xfId="3991" xr:uid="{9859BCBA-1381-4AEB-8011-BCE222F01117}"/>
    <cellStyle name="Comma 5 4 3 2" xfId="6747" xr:uid="{0269A3F3-704B-4631-B43E-34E6238FE54B}"/>
    <cellStyle name="Comma 5 4 3 3" xfId="9468" xr:uid="{C0937D7E-D176-4BC3-8407-8AC3E2ACAE21}"/>
    <cellStyle name="Comma 5 4 4" xfId="6026" xr:uid="{9DB45040-FD76-43F7-BF54-3858ABFE711B}"/>
    <cellStyle name="Comma 5 4 5" xfId="8795" xr:uid="{EE228CE2-8A49-4F2B-A643-280991FEBD25}"/>
    <cellStyle name="Comma 5 5" xfId="3056" xr:uid="{00000000-0005-0000-0000-00000F060000}"/>
    <cellStyle name="Comma 5 5 2" xfId="4948" xr:uid="{426DA5C7-025D-4083-84D1-E5FFC0CD545E}"/>
    <cellStyle name="Comma 5 5 2 2" xfId="7442" xr:uid="{739B26A8-FD2F-497E-9AF9-46AFB8DE6296}"/>
    <cellStyle name="Comma 5 5 2 3" xfId="10418" xr:uid="{28986A9E-849C-4032-9EF2-1BE21D30F986}"/>
    <cellStyle name="Comma 5 5 3" xfId="3992" xr:uid="{3C96D913-DC44-44EF-87E3-2841B896DFB6}"/>
    <cellStyle name="Comma 5 5 3 2" xfId="6748" xr:uid="{29586FC8-A5C3-4A55-B88B-4315BBF19B8E}"/>
    <cellStyle name="Comma 5 5 3 3" xfId="9469" xr:uid="{7DE8AF04-84EF-4AF7-AD7E-1DBA14AFD913}"/>
    <cellStyle name="Comma 5 5 4" xfId="6027" xr:uid="{78EE891F-FB5F-4EFC-838B-051CE6E9605C}"/>
    <cellStyle name="Comma 5 5 5" xfId="8796" xr:uid="{DB20E4B1-0496-4A44-99D7-956D2DA8BFB3}"/>
    <cellStyle name="Comma 5 6" xfId="4140" xr:uid="{88778F57-48FF-4156-BF1A-52457E723163}"/>
    <cellStyle name="Comma 5 6 2" xfId="6891" xr:uid="{557F1AD5-EB65-4EA1-8E5D-7216AC05A5E6}"/>
    <cellStyle name="Comma 5 6 3" xfId="9612" xr:uid="{7D5EB001-E138-4885-839F-919B57289DE4}"/>
    <cellStyle name="Comma 5 7" xfId="4603" xr:uid="{189F092A-161C-4ED0-A06C-171039BED2EC}"/>
    <cellStyle name="Comma 5 7 2" xfId="7217" xr:uid="{4E151231-9872-4457-999F-21894D271440}"/>
    <cellStyle name="Comma 5 7 3" xfId="10073" xr:uid="{BDF083FB-B5DE-4F62-9A7C-D946A586F239}"/>
    <cellStyle name="Comma 5 8" xfId="5124" xr:uid="{5078483A-819D-4CCF-92B0-3D2CC4E3E090}"/>
    <cellStyle name="Comma 5 8 2" xfId="7579" xr:uid="{D7E493E7-2A1A-4D44-A61F-36BDF1B7A730}"/>
    <cellStyle name="Comma 5 8 3" xfId="10592" xr:uid="{A6B1536F-EF24-474D-92EF-C9335E5D1ACE}"/>
    <cellStyle name="Comma 5 9" xfId="4371" xr:uid="{DC6D8FFF-F982-4D9A-BB77-6261C8E0996E}"/>
    <cellStyle name="Comma 5 9 2" xfId="7052" xr:uid="{34A959CE-016F-4169-B601-9639086FC100}"/>
    <cellStyle name="Comma 5 9 3" xfId="9841" xr:uid="{63454BC9-4F6C-4BE0-AAF9-A73E33672E52}"/>
    <cellStyle name="Comma 5_WCO" xfId="2802" xr:uid="{00000000-0005-0000-0000-000010060000}"/>
    <cellStyle name="Comma 50" xfId="5127" xr:uid="{A9B7BA6F-605F-442B-A4D4-FB0E24C1FD51}"/>
    <cellStyle name="Comma 50 2" xfId="7582" xr:uid="{26C9D959-F38D-4FD4-A91F-053EEE51FE33}"/>
    <cellStyle name="Comma 50 3" xfId="10595" xr:uid="{6690DB85-AFBB-4E80-8BF2-4A7F3880F37E}"/>
    <cellStyle name="Comma 51" xfId="3522" xr:uid="{14C2E17D-9B45-4B82-A536-B93113EB1D76}"/>
    <cellStyle name="Comma 51 2" xfId="6278" xr:uid="{8924971A-82A9-477C-BE56-63423117F29B}"/>
    <cellStyle name="Comma 51 3" xfId="8999" xr:uid="{40CE3688-EFFE-4FA0-8E72-66671E064249}"/>
    <cellStyle name="Comma 52" xfId="3472" xr:uid="{8C5E7672-B316-4D22-BB5A-68533E0A5980}"/>
    <cellStyle name="Comma 52 2" xfId="6228" xr:uid="{81B269EC-C2D5-4F64-9005-8EDB47054347}"/>
    <cellStyle name="Comma 52 3" xfId="8949" xr:uid="{BCDD5197-EDFC-4D1A-A618-BB047645FFA2}"/>
    <cellStyle name="Comma 53" xfId="3057" xr:uid="{00000000-0005-0000-0000-000011060000}"/>
    <cellStyle name="Comma 54" xfId="3944" xr:uid="{0F7AF1FC-AD86-4553-AC84-581099871103}"/>
    <cellStyle name="Comma 54 2" xfId="6700" xr:uid="{C3780534-E94D-4885-B0C0-7F0BFBCCE5D8}"/>
    <cellStyle name="Comma 54 3" xfId="9421" xr:uid="{A4AB8859-BE6B-4A39-BEED-8FAF026C8332}"/>
    <cellStyle name="Comma 55" xfId="5126" xr:uid="{22D954FC-20F0-43AF-AB1C-9A5B6A8E9AB7}"/>
    <cellStyle name="Comma 55 2" xfId="7581" xr:uid="{D1283C7E-9BDC-481F-910C-3A5D02AAACD8}"/>
    <cellStyle name="Comma 55 3" xfId="10594" xr:uid="{B211A9F2-460B-4203-9630-0C6FA00EEA57}"/>
    <cellStyle name="Comma 56" xfId="5135" xr:uid="{57FAD0AD-AE25-43D2-A247-20D390A6C9D3}"/>
    <cellStyle name="Comma 56 2" xfId="7590" xr:uid="{F606F412-EA12-428C-91D2-153C11CAC65F}"/>
    <cellStyle name="Comma 56 3" xfId="10603" xr:uid="{0F095CDD-3388-467B-89B2-A483E1C6F5E6}"/>
    <cellStyle name="Comma 57" xfId="3454" xr:uid="{75F41866-1798-4329-9B8D-A4EE9A63393C}"/>
    <cellStyle name="Comma 57 2" xfId="6210" xr:uid="{F5F78773-F449-429D-97F5-5AC431A89960}"/>
    <cellStyle name="Comma 57 3" xfId="8931" xr:uid="{A17BD871-7C31-4157-B08E-DFAED7D20456}"/>
    <cellStyle name="Comma 58" xfId="5128" xr:uid="{AEF7C147-D436-4087-A972-EEC08278B673}"/>
    <cellStyle name="Comma 58 2" xfId="7583" xr:uid="{8F5B674B-4729-4B83-8F7F-D69B7AA5E6A0}"/>
    <cellStyle name="Comma 58 3" xfId="10596" xr:uid="{FE0F64F5-0E7A-4055-9F90-9BDC42E89124}"/>
    <cellStyle name="Comma 59" xfId="3946" xr:uid="{2551E6A3-B670-4796-9A7E-227CD9CFCA7E}"/>
    <cellStyle name="Comma 59 2" xfId="6702" xr:uid="{CA6FD4DD-4117-4FA0-91A4-F9E24F1C4A34}"/>
    <cellStyle name="Comma 59 3" xfId="9423" xr:uid="{6C2475B3-891A-479B-8A7D-C73C1B7815D8}"/>
    <cellStyle name="Comma 6" xfId="39" xr:uid="{00000000-0005-0000-0000-000012060000}"/>
    <cellStyle name="Comma 6 2" xfId="1223" xr:uid="{00000000-0005-0000-0000-000013060000}"/>
    <cellStyle name="Comma 6 2 2" xfId="1224" xr:uid="{00000000-0005-0000-0000-000014060000}"/>
    <cellStyle name="Comma 6 2 2 2" xfId="4231" xr:uid="{5AC382DB-93AD-461D-B99A-007EC1D57450}"/>
    <cellStyle name="Comma 6 2 2 2 2" xfId="6945" xr:uid="{30E8768E-5E39-4D03-AFFB-15475A0A85C8}"/>
    <cellStyle name="Comma 6 2 2 2 3" xfId="9701" xr:uid="{E4CA1C2C-A43C-4420-BF7D-3ECFFAF1DD5D}"/>
    <cellStyle name="Comma 6 2 2 3" xfId="3513" xr:uid="{51A07448-8982-48FC-9D5B-BFCACC57F084}"/>
    <cellStyle name="Comma 6 2 2 3 2" xfId="6269" xr:uid="{F6165BF3-57A3-4E51-9750-52B61289AAAF}"/>
    <cellStyle name="Comma 6 2 2 3 3" xfId="8990" xr:uid="{EB20B9CD-C647-4CE5-B07F-3588416D98F9}"/>
    <cellStyle name="Comma 6 2 2 4" xfId="5386" xr:uid="{E0A1865A-010D-4D58-B585-A4D12A719CBE}"/>
    <cellStyle name="Comma 6 2 2 5" xfId="8351" xr:uid="{9B20A15B-C441-447D-871F-3149FA81B01E}"/>
    <cellStyle name="Comma 6 2 3" xfId="1225" xr:uid="{00000000-0005-0000-0000-000015060000}"/>
    <cellStyle name="Comma 6 3" xfId="1226" xr:uid="{00000000-0005-0000-0000-000016060000}"/>
    <cellStyle name="Comma 6 3 2" xfId="3058" xr:uid="{00000000-0005-0000-0000-000017060000}"/>
    <cellStyle name="Comma 6 3 2 2" xfId="4949" xr:uid="{8592742B-49CD-424E-A165-17856BE6405E}"/>
    <cellStyle name="Comma 6 3 2 2 2" xfId="7443" xr:uid="{29F4C57D-B010-496D-88D7-999355B8A98F}"/>
    <cellStyle name="Comma 6 3 2 2 3" xfId="10419" xr:uid="{69F6CB98-B03D-4F89-AE12-E7882A4E07DD}"/>
    <cellStyle name="Comma 6 3 2 3" xfId="3993" xr:uid="{3A212939-4D87-4F16-AF95-BFB50F3DD0D0}"/>
    <cellStyle name="Comma 6 3 2 3 2" xfId="6749" xr:uid="{FCEE53F0-1D1C-4115-937A-E2E6E49FF962}"/>
    <cellStyle name="Comma 6 3 2 3 3" xfId="9470" xr:uid="{654D5CCD-1B1D-4A9C-8D49-33D8E6BEDDAD}"/>
    <cellStyle name="Comma 6 3 2 4" xfId="6028" xr:uid="{D78C336A-95BC-43C1-B921-64037396D4BA}"/>
    <cellStyle name="Comma 6 3 2 5" xfId="8797" xr:uid="{E57A9A8E-CF28-42EE-9CC8-F075A60C11EE}"/>
    <cellStyle name="Comma 6 3 3" xfId="4232" xr:uid="{7506AC76-A707-49F9-A811-A95435A31A4C}"/>
    <cellStyle name="Comma 6 3 3 2" xfId="6946" xr:uid="{E85FFA1D-0606-4E67-9753-9AD38C8CE940}"/>
    <cellStyle name="Comma 6 3 3 3" xfId="9702" xr:uid="{24F99F46-EED3-4C38-BAAB-99F19316897B}"/>
    <cellStyle name="Comma 6 3 4" xfId="3514" xr:uid="{D05FFD0C-5B4A-4445-BC00-BED0486F9423}"/>
    <cellStyle name="Comma 6 3 4 2" xfId="6270" xr:uid="{43B3236B-B2D1-46C3-B6A0-E853173449D7}"/>
    <cellStyle name="Comma 6 3 4 3" xfId="8991" xr:uid="{9B26B228-517D-4478-8005-BF126475E5AF}"/>
    <cellStyle name="Comma 6 3 5" xfId="5387" xr:uid="{6D7D61F7-3AF7-47A1-9522-177B004997C8}"/>
    <cellStyle name="Comma 6 3 6" xfId="8352" xr:uid="{6F5D4BEF-DCA6-48F0-BFB9-0C24DF679ADC}"/>
    <cellStyle name="Comma 6 4" xfId="1227" xr:uid="{00000000-0005-0000-0000-000018060000}"/>
    <cellStyle name="Comma 6 5" xfId="2083" xr:uid="{00000000-0005-0000-0000-000019060000}"/>
    <cellStyle name="Comma 6 5 2" xfId="4476" xr:uid="{4AF6FD9A-4F0B-4F41-9655-C0A67D97DF60}"/>
    <cellStyle name="Comma 6 5 2 2" xfId="7124" xr:uid="{96D13D2A-A534-4725-89DB-06E298E3F39E}"/>
    <cellStyle name="Comma 6 5 2 3" xfId="9946" xr:uid="{5926DD5D-DAEC-4FD7-BEC6-20B53AB5E547}"/>
    <cellStyle name="Comma 6 5 3" xfId="3686" xr:uid="{ABE3041A-8FD6-43E6-93E5-434F851B50C0}"/>
    <cellStyle name="Comma 6 5 3 2" xfId="6442" xr:uid="{FCBBC40F-701A-4A15-9509-B05CEB016061}"/>
    <cellStyle name="Comma 6 5 3 3" xfId="9163" xr:uid="{E5DB43CE-A975-4A8F-AAF0-F966FD54989B}"/>
    <cellStyle name="Comma 6 5 4" xfId="5657" xr:uid="{7BDD2F54-1D3B-491F-ABF8-2236F41026F4}"/>
    <cellStyle name="Comma 6 5 5" xfId="8505" xr:uid="{24AABD41-519D-4058-98EC-9C41D1503ADF}"/>
    <cellStyle name="Comma 6 6" xfId="4141" xr:uid="{720D6EBF-9126-425F-A276-9BD4B547F821}"/>
    <cellStyle name="Comma 6 6 2" xfId="6892" xr:uid="{E097A640-0242-4783-BA9E-8CD520FDE75C}"/>
    <cellStyle name="Comma 6 6 3" xfId="9613" xr:uid="{25076FF9-598B-4CEB-8079-F4F53D9C4C8F}"/>
    <cellStyle name="Comma 6 7" xfId="3459" xr:uid="{0AD761FE-4B9D-4727-A223-E2E69C525906}"/>
    <cellStyle name="Comma 6 7 2" xfId="6215" xr:uid="{60FA2EDB-6F15-4C92-942A-3CCDA02C81D5}"/>
    <cellStyle name="Comma 6 7 3" xfId="8936" xr:uid="{2172F1BE-85DE-45D5-88E5-FBC5A9E41A81}"/>
    <cellStyle name="Comma 6 8" xfId="5156" xr:uid="{B71322A0-D460-46A9-AED4-9122112EBA58}"/>
    <cellStyle name="Comma 6 9" xfId="8315" xr:uid="{63BFCC9C-ED89-4819-BCC5-538D8143080E}"/>
    <cellStyle name="Comma 6_WCO" xfId="2798" xr:uid="{00000000-0005-0000-0000-00001A060000}"/>
    <cellStyle name="Comma 60" xfId="3691" xr:uid="{D27EDEA5-F979-41A8-820F-83F593328FF6}"/>
    <cellStyle name="Comma 60 2" xfId="6447" xr:uid="{467EEFC2-A062-4BA0-A690-DED323113A11}"/>
    <cellStyle name="Comma 60 3" xfId="9168" xr:uid="{0B9C241B-69A5-475B-B2D1-60FF89776892}"/>
    <cellStyle name="Comma 61" xfId="3958" xr:uid="{F740A495-854F-4FDB-9D44-80F7C25363BF}"/>
    <cellStyle name="Comma 61 2" xfId="6714" xr:uid="{C3382FD3-E917-48A6-A385-D4A2F3CA14FF}"/>
    <cellStyle name="Comma 61 3" xfId="9435" xr:uid="{D19376B8-ED86-4545-9126-83377591CE5E}"/>
    <cellStyle name="Comma 62" xfId="3477" xr:uid="{65ED5F91-6696-4EB8-9CF3-B8AD1AC4259E}"/>
    <cellStyle name="Comma 62 2" xfId="6233" xr:uid="{62E98B09-13BD-4E63-B3AB-4A24D979EC23}"/>
    <cellStyle name="Comma 62 3" xfId="8954" xr:uid="{83569A14-9098-4211-B5C7-A1D6595B9935}"/>
    <cellStyle name="Comma 63" xfId="3486" xr:uid="{CAED6370-3C2F-487C-8C8D-03997B5FF334}"/>
    <cellStyle name="Comma 63 2" xfId="6242" xr:uid="{6849F6E8-B19B-4C1D-83B1-96064F43C01D}"/>
    <cellStyle name="Comma 63 3" xfId="8963" xr:uid="{EA56D42C-2CC7-457E-BAB3-0AF8CBCE6F6E}"/>
    <cellStyle name="Comma 64" xfId="3868" xr:uid="{C483DD36-3AC0-44D7-90B5-C021E83925F7}"/>
    <cellStyle name="Comma 64 2" xfId="6624" xr:uid="{909DBD80-631B-4C7A-91A5-E6EFB28E3B63}"/>
    <cellStyle name="Comma 64 3" xfId="9345" xr:uid="{91C3E7D6-F027-4591-9DF2-D9EB63D94A56}"/>
    <cellStyle name="Comma 65" xfId="3688" xr:uid="{04A0000C-F038-4953-B554-DDAADAF3DFAB}"/>
    <cellStyle name="Comma 65 2" xfId="6444" xr:uid="{F8D72B12-07AE-41B4-A18A-35803D9ECB2E}"/>
    <cellStyle name="Comma 65 3" xfId="9165" xr:uid="{B59E7F14-4F03-4FA2-864D-2CC931CE0D1F}"/>
    <cellStyle name="Comma 66" xfId="3523" xr:uid="{9A2AB09E-2A4B-49E6-8710-CD3C3DB91CD2}"/>
    <cellStyle name="Comma 66 2" xfId="6279" xr:uid="{C5986F2B-9D8C-4214-A85A-A42AB74023F4}"/>
    <cellStyle name="Comma 66 3" xfId="9000" xr:uid="{1F3FA8A5-74D5-4CC9-BA48-D2E9A6B2E4DA}"/>
    <cellStyle name="Comma 67" xfId="5125" xr:uid="{161817BD-6F97-4F77-AC55-EAE29B8D21E8}"/>
    <cellStyle name="Comma 67 2" xfId="7580" xr:uid="{5817ACAE-0B3D-44A6-8276-23E4435A9CD3}"/>
    <cellStyle name="Comma 67 3" xfId="10593" xr:uid="{143103B7-7C95-4D58-B69C-D180F6EEC179}"/>
    <cellStyle name="Comma 68" xfId="3866" xr:uid="{252CF41C-A32E-48EE-A0FB-8DC14FD3E06D}"/>
    <cellStyle name="Comma 68 2" xfId="6622" xr:uid="{480E826C-FDC6-4648-9A42-54694470A3ED}"/>
    <cellStyle name="Comma 68 3" xfId="9343" xr:uid="{C2B2A8DF-D3D0-4DCD-A740-D70C5C4C6D3F}"/>
    <cellStyle name="Comma 69" xfId="3945" xr:uid="{4A856992-5A20-4080-8373-A89222B72976}"/>
    <cellStyle name="Comma 69 2" xfId="6701" xr:uid="{570C0764-A42E-47BB-A2DC-610F9E1ADF0D}"/>
    <cellStyle name="Comma 69 3" xfId="9422" xr:uid="{B15774BA-D06D-449F-BD95-3E0105907284}"/>
    <cellStyle name="Comma 7" xfId="64" xr:uid="{00000000-0005-0000-0000-00001B060000}"/>
    <cellStyle name="Comma 7 10" xfId="4160" xr:uid="{94A9C947-E7B4-4B79-9D0A-E27D83CEF53C}"/>
    <cellStyle name="Comma 7 10 2" xfId="6909" xr:uid="{E7A504D9-BF34-446B-87A1-62D0719EC1A4}"/>
    <cellStyle name="Comma 7 10 3" xfId="9632" xr:uid="{3741A2A7-B604-4016-8975-D72B1504CD41}"/>
    <cellStyle name="Comma 7 11" xfId="3461" xr:uid="{A31EF16B-5048-4B48-9E20-82BA454D973A}"/>
    <cellStyle name="Comma 7 11 2" xfId="6217" xr:uid="{E0BC968E-541D-4D9C-B09F-5F34BB3D36A8}"/>
    <cellStyle name="Comma 7 11 3" xfId="8938" xr:uid="{7BBCC8CC-1491-485C-AE89-7E4A908E0C90}"/>
    <cellStyle name="Comma 7 12" xfId="5160" xr:uid="{E82F90EC-21D6-4AD3-B2A2-BABC48AEA728}"/>
    <cellStyle name="Comma 7 13" xfId="8316" xr:uid="{27327328-D032-4EEE-BB42-C726BF8010E6}"/>
    <cellStyle name="Comma 7 2" xfId="1228" xr:uid="{00000000-0005-0000-0000-00001C060000}"/>
    <cellStyle name="Comma 7 2 2" xfId="72" xr:uid="{00000000-0005-0000-0000-00001D060000}"/>
    <cellStyle name="Comma 7 2 2 2" xfId="3059" xr:uid="{00000000-0005-0000-0000-00001E060000}"/>
    <cellStyle name="Comma 7 2 2 2 2" xfId="4950" xr:uid="{88060046-6F09-425A-A63B-D63EECB27327}"/>
    <cellStyle name="Comma 7 2 2 2 2 2" xfId="7444" xr:uid="{DD490F46-C541-45C1-980A-F776FDF7506F}"/>
    <cellStyle name="Comma 7 2 2 2 2 3" xfId="10420" xr:uid="{FAE68DD8-1084-4280-8A30-C62FE542874E}"/>
    <cellStyle name="Comma 7 2 2 2 3" xfId="3994" xr:uid="{E2FA8014-AE04-48A8-B54F-AE4CAC896EAC}"/>
    <cellStyle name="Comma 7 2 2 2 3 2" xfId="6750" xr:uid="{2B0AB98C-BDB6-41CF-847F-B89CCAC50E76}"/>
    <cellStyle name="Comma 7 2 2 2 3 3" xfId="9471" xr:uid="{0BC11C15-8B61-4BC3-AEDB-55B175617CA5}"/>
    <cellStyle name="Comma 7 2 2 2 4" xfId="6029" xr:uid="{1D14EE54-AAE7-4BDE-AD3A-88AA969AE2DB}"/>
    <cellStyle name="Comma 7 2 2 2 5" xfId="8798" xr:uid="{B887C4B8-FD4F-48AE-936B-055F9282D94C}"/>
    <cellStyle name="Comma 7 2 2 3" xfId="4147" xr:uid="{191DADD6-8822-47E6-BDFC-014D017C36C1}"/>
    <cellStyle name="Comma 7 2 2 3 2" xfId="6896" xr:uid="{0C02837E-0D14-4D10-9CDF-90EEB0AFD5C7}"/>
    <cellStyle name="Comma 7 2 2 3 3" xfId="9619" xr:uid="{F053F628-B6B1-4CA3-A455-4CCC4BC0809C}"/>
    <cellStyle name="Comma 7 2 2 4" xfId="3465" xr:uid="{363B1AA3-8146-4002-978E-C0C0945F10C1}"/>
    <cellStyle name="Comma 7 2 2 4 2" xfId="6221" xr:uid="{78020BFB-5D2F-4278-BEB4-341CCC6DDBB5}"/>
    <cellStyle name="Comma 7 2 2 4 3" xfId="8942" xr:uid="{0A0014E8-E33D-4A05-947F-E80FBFAA9E01}"/>
    <cellStyle name="Comma 7 2 2 5" xfId="5164" xr:uid="{498D2308-8AF9-48F7-A686-9D07402780F0}"/>
    <cellStyle name="Comma 7 2 2 6" xfId="8319" xr:uid="{3BDE124B-97C9-4015-BCCB-EAB9F6622EA1}"/>
    <cellStyle name="Comma 7 2 3" xfId="3060" xr:uid="{00000000-0005-0000-0000-00001F060000}"/>
    <cellStyle name="Comma 7 2 3 2" xfId="4951" xr:uid="{34C5B52C-94B1-4A46-8647-4BCFE192C413}"/>
    <cellStyle name="Comma 7 2 3 2 2" xfId="7445" xr:uid="{7109543C-A042-4A3D-A5FB-154EB7638BD8}"/>
    <cellStyle name="Comma 7 2 3 2 3" xfId="10421" xr:uid="{06D897DD-E75E-482E-AA30-E9FDC96E84EC}"/>
    <cellStyle name="Comma 7 2 3 3" xfId="3995" xr:uid="{5088945B-9231-4384-89E5-BF8E86CB3859}"/>
    <cellStyle name="Comma 7 2 3 3 2" xfId="6751" xr:uid="{E8FC5BBC-7C02-4523-AE97-70C9264483DC}"/>
    <cellStyle name="Comma 7 2 3 3 3" xfId="9472" xr:uid="{EA7E2AE2-8795-4568-B04F-7D2F740D9BA5}"/>
    <cellStyle name="Comma 7 2_Lead -  NU 31-3-54" xfId="3061" xr:uid="{00000000-0005-0000-0000-000020060000}"/>
    <cellStyle name="Comma 7 3" xfId="1229" xr:uid="{00000000-0005-0000-0000-000021060000}"/>
    <cellStyle name="Comma 7 3 2" xfId="3062" xr:uid="{00000000-0005-0000-0000-000022060000}"/>
    <cellStyle name="Comma 7 3 2 2" xfId="4952" xr:uid="{270D8A05-0F27-4A25-90FB-6A6DA96A43FE}"/>
    <cellStyle name="Comma 7 3 2 2 2" xfId="7446" xr:uid="{9567D1EF-CE83-4C76-8EB0-B53030BF12F3}"/>
    <cellStyle name="Comma 7 3 2 2 3" xfId="10422" xr:uid="{E3240A89-EE16-4E1B-A602-DDDAAF64246A}"/>
    <cellStyle name="Comma 7 3 2 3" xfId="3996" xr:uid="{76E8A89C-BF52-4CD4-ACB9-0943B88F9745}"/>
    <cellStyle name="Comma 7 3 2 3 2" xfId="6752" xr:uid="{90676DC3-1984-4BDD-964A-2A2CDA88AA91}"/>
    <cellStyle name="Comma 7 3 2 3 3" xfId="9473" xr:uid="{009C63B1-38BD-4759-8FD9-99535178CE54}"/>
    <cellStyle name="Comma 7 3 2 4" xfId="6030" xr:uid="{E9D09853-3046-4E09-94AC-19892DA7A4F7}"/>
    <cellStyle name="Comma 7 3 2 5" xfId="8799" xr:uid="{86C4C729-6450-4155-98B3-745F6A49E236}"/>
    <cellStyle name="Comma 7 3 3" xfId="4233" xr:uid="{D49568DF-F168-47AB-822D-3CE8D3D3BFA1}"/>
    <cellStyle name="Comma 7 3 3 2" xfId="6947" xr:uid="{E06D3F1B-1824-4833-8CB9-14A4349931DC}"/>
    <cellStyle name="Comma 7 3 3 3" xfId="9703" xr:uid="{8A8F4ECA-FEE3-41AF-8373-8D908DC80B80}"/>
    <cellStyle name="Comma 7 3 4" xfId="3515" xr:uid="{967EDB33-0BFF-497D-885A-C0942278DA2F}"/>
    <cellStyle name="Comma 7 3 4 2" xfId="6271" xr:uid="{A1507E97-4336-43C3-ACF4-43978BC5AAEF}"/>
    <cellStyle name="Comma 7 3 4 3" xfId="8992" xr:uid="{292D9033-B56F-4EC3-8284-76E6238895DA}"/>
    <cellStyle name="Comma 7 3 5" xfId="5388" xr:uid="{C77C6691-2044-409C-8829-022CAD449FA4}"/>
    <cellStyle name="Comma 7 3 6" xfId="8353" xr:uid="{7E81BE20-A730-4264-B3BE-8B8A38AEEA01}"/>
    <cellStyle name="Comma 7 4" xfId="1230" xr:uid="{00000000-0005-0000-0000-000023060000}"/>
    <cellStyle name="Comma 7 5" xfId="3063" xr:uid="{00000000-0005-0000-0000-000024060000}"/>
    <cellStyle name="Comma 7 5 2" xfId="4953" xr:uid="{3ADAAFF1-872D-473B-B21D-06DA2D8DB153}"/>
    <cellStyle name="Comma 7 5 2 2" xfId="7447" xr:uid="{E11398BA-8216-45FB-9A21-6B5938B84C80}"/>
    <cellStyle name="Comma 7 5 2 3" xfId="10423" xr:uid="{CD234512-2BD1-47DD-980E-C457687F4671}"/>
    <cellStyle name="Comma 7 5 3" xfId="3997" xr:uid="{9E00872D-CA1A-4F64-967A-BBD8E8EA7A13}"/>
    <cellStyle name="Comma 7 5 3 2" xfId="6753" xr:uid="{79E00A59-6B7F-49C5-94D0-085BFA7DD78A}"/>
    <cellStyle name="Comma 7 5 3 3" xfId="9474" xr:uid="{33F8DC40-0C43-4A0F-A756-9365A00E10FC}"/>
    <cellStyle name="Comma 7 5 4" xfId="6031" xr:uid="{F0C49588-76F0-4466-867F-F318E8EDB9FA}"/>
    <cellStyle name="Comma 7 5 5" xfId="8800" xr:uid="{15993E7F-69A8-4FFA-9CB9-4530889CA911}"/>
    <cellStyle name="Comma 7 6" xfId="3064" xr:uid="{00000000-0005-0000-0000-000025060000}"/>
    <cellStyle name="Comma 7 6 2" xfId="4954" xr:uid="{025392AA-8901-4B89-A941-A98E9E414AAB}"/>
    <cellStyle name="Comma 7 6 2 2" xfId="7448" xr:uid="{2EB324C2-87A3-4B14-8FCB-671DFA15D819}"/>
    <cellStyle name="Comma 7 6 2 3" xfId="10424" xr:uid="{C6F257BC-4097-4927-A26E-CFA16C603497}"/>
    <cellStyle name="Comma 7 6 3" xfId="3998" xr:uid="{16AD3E01-A595-4F55-828D-AEE449202EED}"/>
    <cellStyle name="Comma 7 6 3 2" xfId="6754" xr:uid="{CBFFEFAD-9DD0-400C-9A44-64FBCA4FF193}"/>
    <cellStyle name="Comma 7 6 3 3" xfId="9475" xr:uid="{81B7FDF0-5592-47C5-8580-8DE8CC39A9F2}"/>
    <cellStyle name="Comma 7 6 4" xfId="6032" xr:uid="{D5667718-9B78-4CEB-B215-43057465B044}"/>
    <cellStyle name="Comma 7 6 5" xfId="8801" xr:uid="{A4555B53-9E13-49F5-A98E-873ED8162F4E}"/>
    <cellStyle name="Comma 7 7" xfId="3065" xr:uid="{00000000-0005-0000-0000-000026060000}"/>
    <cellStyle name="Comma 7 7 2" xfId="4955" xr:uid="{6020D428-DB6C-438C-96B4-F5AFB0279EB1}"/>
    <cellStyle name="Comma 7 7 2 2" xfId="7449" xr:uid="{A022015E-6A15-45A7-8964-E8D96EADE668}"/>
    <cellStyle name="Comma 7 7 2 3" xfId="10425" xr:uid="{0AC2B6CB-5E25-434B-ADED-D0D556C17376}"/>
    <cellStyle name="Comma 7 7 3" xfId="3999" xr:uid="{F263CC1F-601A-47E5-8666-83D67D023369}"/>
    <cellStyle name="Comma 7 7 3 2" xfId="6755" xr:uid="{CBC4FD01-7967-453E-81A0-CAD224293703}"/>
    <cellStyle name="Comma 7 7 3 3" xfId="9476" xr:uid="{66EECF49-7540-416B-A86B-6DC9FD81BABB}"/>
    <cellStyle name="Comma 7 7 4" xfId="6033" xr:uid="{709F692F-E288-4677-8CFE-ED6BE866B670}"/>
    <cellStyle name="Comma 7 7 5" xfId="8802" xr:uid="{6BFE9F16-63F6-49A4-845C-43D91FC7507C}"/>
    <cellStyle name="Comma 7 8" xfId="4144" xr:uid="{A668EA92-D38E-4955-9374-1FF1108D0441}"/>
    <cellStyle name="Comma 7 8 2" xfId="6893" xr:uid="{84DCC149-14F7-47F4-A521-FCB8CBFEC1FE}"/>
    <cellStyle name="Comma 7 8 3" xfId="9616" xr:uid="{C111D925-64CA-4F1B-84F6-8296AFEA329F}"/>
    <cellStyle name="Comma 7 9" xfId="5005" xr:uid="{2D553483-A876-4B63-8AD1-0882AC6DC4F9}"/>
    <cellStyle name="Comma 7 9 2" xfId="7495" xr:uid="{7C4FDA63-6021-49B6-9883-717BE02C65EC}"/>
    <cellStyle name="Comma 7 9 3" xfId="10475" xr:uid="{E9F43AB4-22D5-486B-A0DC-48448E1844AD}"/>
    <cellStyle name="Comma 7_PRE-BUILTQ1-54" xfId="3066" xr:uid="{00000000-0005-0000-0000-000027060000}"/>
    <cellStyle name="Comma 70" xfId="3478" xr:uid="{3AB6B6DF-0A41-4CB6-8924-1D45BD0F1AA5}"/>
    <cellStyle name="Comma 70 2" xfId="6234" xr:uid="{0B8D25EC-5314-4318-B103-174BBF8A8027}"/>
    <cellStyle name="Comma 70 3" xfId="8955" xr:uid="{139AD185-AFA0-49BF-A003-75EB66517DCA}"/>
    <cellStyle name="Comma 71" xfId="3489" xr:uid="{E62E47A8-F02D-43ED-B54C-4D11C6804FFD}"/>
    <cellStyle name="Comma 71 2" xfId="6245" xr:uid="{6A7384B5-61D1-45FB-BA1C-9EF10EFDDD87}"/>
    <cellStyle name="Comma 71 3" xfId="8966" xr:uid="{95ED5ACB-30D6-488A-A109-9BBC15AD926E}"/>
    <cellStyle name="Comma 72" xfId="5133" xr:uid="{C57FBE30-04B0-4196-BFE8-05082DB81776}"/>
    <cellStyle name="Comma 72 2" xfId="7588" xr:uid="{7A06B0BA-31C8-4A71-8A21-D9CCCE5400EE}"/>
    <cellStyle name="Comma 72 3" xfId="10601" xr:uid="{163335E6-B0E8-435B-ADF4-704F84C28390}"/>
    <cellStyle name="Comma 73" xfId="3471" xr:uid="{2B43B2D1-51CB-497F-B9AA-AFA85D10AFD4}"/>
    <cellStyle name="Comma 73 2" xfId="6227" xr:uid="{E41AC2E8-9335-4393-988A-5747FE46EE67}"/>
    <cellStyle name="Comma 73 3" xfId="8948" xr:uid="{999A0DF0-7D90-4DA7-B9F2-7EB374FC849E}"/>
    <cellStyle name="Comma 74" xfId="3521" xr:uid="{0A8BD214-E1F1-4F21-B593-11115E08D017}"/>
    <cellStyle name="Comma 74 2" xfId="6277" xr:uid="{6A6B1FDE-17C9-495C-A780-4308D20D7480}"/>
    <cellStyle name="Comma 74 3" xfId="8998" xr:uid="{7209D0B8-AE64-4E30-B1D9-396DFD30243A}"/>
    <cellStyle name="Comma 75" xfId="3479" xr:uid="{E202923A-38A6-434F-9AF9-ABAFF67011A6}"/>
    <cellStyle name="Comma 75 2" xfId="6235" xr:uid="{EB3FA98C-8FB7-463F-A52E-965A5B155F52}"/>
    <cellStyle name="Comma 75 3" xfId="8956" xr:uid="{54CC2015-AE85-4850-B11F-519416025D4E}"/>
    <cellStyle name="Comma 76" xfId="3527" xr:uid="{7A21584D-493C-4CD1-9775-861365366100}"/>
    <cellStyle name="Comma 76 2" xfId="6283" xr:uid="{AFD10DAB-5D00-4D12-988A-2D5779E820BE}"/>
    <cellStyle name="Comma 76 3" xfId="9004" xr:uid="{A993DBC2-48D6-467D-A1FF-65C1284FBA22}"/>
    <cellStyle name="Comma 77" xfId="3490" xr:uid="{36A8BE9E-63F9-4112-9AE0-18CECF2F3C16}"/>
    <cellStyle name="Comma 77 2" xfId="6246" xr:uid="{2C5F0F73-F2CD-44B7-B717-E273F73681DE}"/>
    <cellStyle name="Comma 77 3" xfId="8967" xr:uid="{05E5B481-E6BE-4CA7-A03A-63B11324238E}"/>
    <cellStyle name="Comma 78" xfId="3524" xr:uid="{83A40211-5E87-495C-B1E5-588CB72FA6A6}"/>
    <cellStyle name="Comma 78 2" xfId="6280" xr:uid="{4D844CEB-E699-40D1-A7B9-AD84372027F9}"/>
    <cellStyle name="Comma 78 3" xfId="9001" xr:uid="{DC6F90F1-0011-486D-A75B-1FE50FBC9082}"/>
    <cellStyle name="Comma 79" xfId="3640" xr:uid="{4713B229-129E-44AE-9722-DF0BF4542833}"/>
    <cellStyle name="Comma 79 2" xfId="6396" xr:uid="{439BEDC9-FD1A-4638-9279-3F24989AEA1E}"/>
    <cellStyle name="Comma 79 3" xfId="9117" xr:uid="{D5BDA292-E1B0-4FB1-B4F9-CAD7352F3097}"/>
    <cellStyle name="Comma 8" xfId="70" xr:uid="{00000000-0005-0000-0000-000028060000}"/>
    <cellStyle name="Comma 8 10" xfId="24" xr:uid="{00000000-0005-0000-0000-000029060000}"/>
    <cellStyle name="Comma 8 10 2" xfId="4136" xr:uid="{6D87BD96-60DB-47B7-B9B4-96BC7B61EE53}"/>
    <cellStyle name="Comma 8 10 2 2" xfId="6887" xr:uid="{2AC130D4-0A3D-47D8-9C17-A3149ECDF7F7}"/>
    <cellStyle name="Comma 8 10 2 3" xfId="9608" xr:uid="{D471413C-5F0F-437E-835B-9D3515502103}"/>
    <cellStyle name="Comma 8 10 3" xfId="3453" xr:uid="{077374B1-7E78-433D-BD32-D13E41E811D3}"/>
    <cellStyle name="Comma 8 10 3 2" xfId="6209" xr:uid="{AFB0A00E-7E06-41B6-AC0E-9A9D6F479B91}"/>
    <cellStyle name="Comma 8 10 3 3" xfId="8930" xr:uid="{0667E9AC-DE41-4F51-AB1F-61F9258EC5A5}"/>
    <cellStyle name="Comma 8 10 4" xfId="5148" xr:uid="{C23BAEEC-5B06-45BE-9705-94614646D791}"/>
    <cellStyle name="Comma 8 10 5" xfId="8310" xr:uid="{77E8073A-567A-40D0-B16E-655AAEEB6D73}"/>
    <cellStyle name="Comma 8 11" xfId="3462" xr:uid="{C2BE2C6A-B916-4A11-8417-0C665832375E}"/>
    <cellStyle name="Comma 8 11 2" xfId="6218" xr:uid="{293570E4-EE36-4B35-B893-D23AFEE509BC}"/>
    <cellStyle name="Comma 8 11 3" xfId="8939" xr:uid="{B4A4A1C8-6022-4E2D-9C28-BF88F9E417C7}"/>
    <cellStyle name="Comma 8 12" xfId="5162" xr:uid="{C537A91B-5E5B-4128-BC45-7C0F83B514C2}"/>
    <cellStyle name="Comma 8 13" xfId="8317" xr:uid="{9C367034-446E-4FC8-9F47-128FDE3837B2}"/>
    <cellStyle name="Comma 8 2" xfId="1231" xr:uid="{00000000-0005-0000-0000-00002A060000}"/>
    <cellStyle name="Comma 8 2 2" xfId="3067" xr:uid="{00000000-0005-0000-0000-00002B060000}"/>
    <cellStyle name="Comma 8 2 2 2" xfId="4956" xr:uid="{8DFADA4A-01A5-4550-AC3E-A07FFB4CA028}"/>
    <cellStyle name="Comma 8 2 2 2 2" xfId="7450" xr:uid="{6D173279-1322-47D6-9729-B5732CB22D12}"/>
    <cellStyle name="Comma 8 2 2 2 3" xfId="10426" xr:uid="{D247BEA4-977C-4BD4-A3C0-64E772F79F3C}"/>
    <cellStyle name="Comma 8 2 2 3" xfId="4000" xr:uid="{D65DB236-77F0-46A0-AFCF-85430BF16C07}"/>
    <cellStyle name="Comma 8 2 2 3 2" xfId="6756" xr:uid="{DB4963C8-C943-44A1-9D10-426082290980}"/>
    <cellStyle name="Comma 8 2 2 3 3" xfId="9477" xr:uid="{F9FD11B7-26EE-4B85-9696-5510036D2436}"/>
    <cellStyle name="Comma 8 2 2 4" xfId="6034" xr:uid="{64264BC8-2A05-43FE-A68D-75A8E97E5585}"/>
    <cellStyle name="Comma 8 2 2 5" xfId="8803" xr:uid="{3C8EB39D-EB8C-4C77-9724-C233D116DB30}"/>
    <cellStyle name="Comma 8 3" xfId="1232" xr:uid="{00000000-0005-0000-0000-00002C060000}"/>
    <cellStyle name="Comma 8 3 2" xfId="4234" xr:uid="{B55114F4-7352-49C0-A380-1AAFBBCE3CDE}"/>
    <cellStyle name="Comma 8 3 2 2" xfId="6948" xr:uid="{905710D2-5D50-4D25-B449-C4EC04B77721}"/>
    <cellStyle name="Comma 8 3 2 3" xfId="9704" xr:uid="{18EA047D-9F52-4DB5-8286-611C0680FCF1}"/>
    <cellStyle name="Comma 8 3 3" xfId="3516" xr:uid="{523C9CE2-1B9B-4D2B-A11F-8AC0A784605C}"/>
    <cellStyle name="Comma 8 3 3 2" xfId="6272" xr:uid="{83A63386-2BCA-440F-A166-BAF13E2AEF75}"/>
    <cellStyle name="Comma 8 3 3 3" xfId="8993" xr:uid="{0E068D2C-F0EB-4F98-AC69-AE2310BCA1A8}"/>
    <cellStyle name="Comma 8 4" xfId="2084" xr:uid="{00000000-0005-0000-0000-00002D060000}"/>
    <cellStyle name="Comma 8 4 2" xfId="3068" xr:uid="{00000000-0005-0000-0000-00002E060000}"/>
    <cellStyle name="Comma 8 4 2 2" xfId="4957" xr:uid="{528F63BD-60CA-497A-857F-BD4AE148F8D8}"/>
    <cellStyle name="Comma 8 4 2 2 2" xfId="7451" xr:uid="{4462C593-037C-418A-B7E0-F8AB2918585F}"/>
    <cellStyle name="Comma 8 4 2 2 3" xfId="10427" xr:uid="{2E40A612-A921-4E4B-88F6-EB95F5BE28BC}"/>
    <cellStyle name="Comma 8 4 2 3" xfId="4001" xr:uid="{488E9F50-C01A-45E3-94B6-26C01E976152}"/>
    <cellStyle name="Comma 8 4 2 3 2" xfId="6757" xr:uid="{665AA43D-38BD-44AD-91A8-ED00F17CE760}"/>
    <cellStyle name="Comma 8 4 2 3 3" xfId="9478" xr:uid="{011A1889-CF65-4E65-86EE-CFE023E23550}"/>
    <cellStyle name="Comma 8 4 2 4" xfId="6035" xr:uid="{7338ADAB-5F37-497A-BCBD-445F4C86759A}"/>
    <cellStyle name="Comma 8 4 2 5" xfId="8804" xr:uid="{BD0FA297-B8ED-4D43-88D3-9A08BE41F9DC}"/>
    <cellStyle name="Comma 8 4_WCO" xfId="2796" xr:uid="{00000000-0005-0000-0000-00002F060000}"/>
    <cellStyle name="Comma 8 5" xfId="4145" xr:uid="{757EDF47-F8B3-471D-A843-00E500125710}"/>
    <cellStyle name="Comma 8 5 2" xfId="6894" xr:uid="{B97BE0F1-1A3F-4C94-9E66-EFCFC98F4CC7}"/>
    <cellStyle name="Comma 8 5 3" xfId="9617" xr:uid="{99728EA2-E8C0-416B-BB22-B89468EF3CA7}"/>
    <cellStyle name="Comma 8 6" xfId="5003" xr:uid="{022B1BD0-1A28-4EF1-9CE2-07DAC148065B}"/>
    <cellStyle name="Comma 8 6 2" xfId="7494" xr:uid="{AEBC969F-8615-4BE8-A23E-0805BA9E8758}"/>
    <cellStyle name="Comma 8 6 3" xfId="10473" xr:uid="{3CE97DE2-1A4F-4C5F-A731-3555C70C326E}"/>
    <cellStyle name="Comma 8 7" xfId="4161" xr:uid="{094E9E2C-8A29-4581-8B15-F1EA14CF712D}"/>
    <cellStyle name="Comma 8 7 2" xfId="6910" xr:uid="{3E4A7C06-33EF-457A-A5C1-40B7920CC567}"/>
    <cellStyle name="Comma 8 7 3" xfId="9633" xr:uid="{8471FB19-1571-485F-88F7-82791CBF9F49}"/>
    <cellStyle name="Comma 8 8" xfId="4169" xr:uid="{77E4078E-164E-44DC-9160-6FAEBE410452}"/>
    <cellStyle name="Comma 8 8 2" xfId="6916" xr:uid="{DF2B535C-9870-402A-AA99-B0239FA34293}"/>
    <cellStyle name="Comma 8 8 3" xfId="9639" xr:uid="{EB1CD8AF-9CDA-471B-809E-1A6A1B788CE0}"/>
    <cellStyle name="Comma 8 9" xfId="3463" xr:uid="{554D7899-3107-4B13-8D5D-296162D67864}"/>
    <cellStyle name="Comma 8 9 2" xfId="6219" xr:uid="{02CCE633-BF40-4922-A3FF-FC9BF7625314}"/>
    <cellStyle name="Comma 8 9 3" xfId="8940" xr:uid="{7EBE23B4-EA8A-4444-BFDC-2010403DA7E2}"/>
    <cellStyle name="Comma 8_WCO" xfId="2797" xr:uid="{00000000-0005-0000-0000-000030060000}"/>
    <cellStyle name="Comma 80" xfId="5132" xr:uid="{0A101BF7-F824-4110-879A-32E32A36C2D1}"/>
    <cellStyle name="Comma 80 2" xfId="7587" xr:uid="{CB7BF4D2-6D16-458F-ADB7-22255E6FDB55}"/>
    <cellStyle name="Comma 80 3" xfId="10600" xr:uid="{0A075EBD-4BA6-433E-9159-D72FDBB897C1}"/>
    <cellStyle name="Comma 81" xfId="3491" xr:uid="{5156E7AC-EDED-44C4-97F4-6D28D387EB8D}"/>
    <cellStyle name="Comma 81 2" xfId="6247" xr:uid="{B8E10E7A-50BF-491E-8E24-9CB192FA04D1}"/>
    <cellStyle name="Comma 81 3" xfId="8968" xr:uid="{7FAFFF62-E8A1-4786-BAF7-11CCD784D72B}"/>
    <cellStyle name="Comma 82" xfId="3942" xr:uid="{BEDA0399-EEA3-481D-A9C6-59119803D195}"/>
    <cellStyle name="Comma 82 2" xfId="6698" xr:uid="{D74F51D1-A0E2-45E7-A983-CC5A71DD06B6}"/>
    <cellStyle name="Comma 82 3" xfId="9419" xr:uid="{B1A4CA47-82EC-4CA3-BDF4-79C2E4011C0E}"/>
    <cellStyle name="Comma 83" xfId="3619" xr:uid="{263B2190-9FAF-48E4-B17C-E73F94340619}"/>
    <cellStyle name="Comma 83 2" xfId="6375" xr:uid="{335BB86E-30A5-434B-98CE-669BBE3B8A82}"/>
    <cellStyle name="Comma 83 3" xfId="9096" xr:uid="{4EE6F0B1-D377-4C0A-8CBF-3A3E0E5ADBFA}"/>
    <cellStyle name="Comma 84" xfId="5129" xr:uid="{A3A7CF5F-18C3-431F-A19E-999E0EB36842}"/>
    <cellStyle name="Comma 84 2" xfId="7584" xr:uid="{DEC5E7A7-630B-423B-B29D-BF3D1EE4D42D}"/>
    <cellStyle name="Comma 84 3" xfId="10597" xr:uid="{D4C3ABF9-A1C3-463D-9EC6-A0EC0EDDEE01}"/>
    <cellStyle name="Comma 85" xfId="5134" xr:uid="{2E5FB1A0-D93B-46FF-9F23-559479B1B1CA}"/>
    <cellStyle name="Comma 85 2" xfId="7589" xr:uid="{7B5337C3-F2BB-4448-BF7C-E27651C21E59}"/>
    <cellStyle name="Comma 85 3" xfId="10602" xr:uid="{0E20E5D9-D368-4892-8C48-1995F0FB3BE1}"/>
    <cellStyle name="Comma 86" xfId="5130" xr:uid="{443EF30F-5A98-4341-86CB-FC342B541B05}"/>
    <cellStyle name="Comma 86 2" xfId="7585" xr:uid="{B6761445-A491-41AA-842A-17100216B9F4}"/>
    <cellStyle name="Comma 86 3" xfId="10598" xr:uid="{23CDEC08-C6A1-43A2-8C10-B150091DC222}"/>
    <cellStyle name="Comma 87" xfId="3943" xr:uid="{012871A8-B2C4-450C-B488-B6ECCE8DB8E6}"/>
    <cellStyle name="Comma 87 2" xfId="6699" xr:uid="{14EEF479-A793-4D03-B78E-D6232ED499DC}"/>
    <cellStyle name="Comma 87 3" xfId="9420" xr:uid="{F16B043D-F804-4F1D-A315-D01F26F56515}"/>
    <cellStyle name="Comma 88" xfId="3620" xr:uid="{B05F96D9-40B5-4259-B096-EF18C5F3D72E}"/>
    <cellStyle name="Comma 88 2" xfId="6376" xr:uid="{72284468-2B65-4A20-9A8B-0496D6CBAC97}"/>
    <cellStyle name="Comma 88 3" xfId="9097" xr:uid="{A3C8187B-71C5-42CE-8F70-67EB674587C5}"/>
    <cellStyle name="Comma 89" xfId="5136" xr:uid="{645951B2-E2E5-4D8F-B802-8822BB1CBC6B}"/>
    <cellStyle name="Comma 9" xfId="77" xr:uid="{00000000-0005-0000-0000-000031060000}"/>
    <cellStyle name="Comma 9 2" xfId="1233" xr:uid="{00000000-0005-0000-0000-000032060000}"/>
    <cellStyle name="Comma 9 2 2" xfId="1234" xr:uid="{00000000-0005-0000-0000-000033060000}"/>
    <cellStyle name="Comma 9 2 2 2" xfId="4236" xr:uid="{3B23CBD9-2F86-478C-BE0F-3AA16F82339B}"/>
    <cellStyle name="Comma 9 2 2 2 2" xfId="6950" xr:uid="{91B7CBA1-4A3B-4886-984C-A40DEA82E280}"/>
    <cellStyle name="Comma 9 2 2 2 3" xfId="9706" xr:uid="{72F62477-BCF6-459F-9871-5C313801DC17}"/>
    <cellStyle name="Comma 9 2 2 3" xfId="3518" xr:uid="{46ADDCC3-28B9-44A4-A2CD-15A47E66E8FE}"/>
    <cellStyle name="Comma 9 2 2 3 2" xfId="6274" xr:uid="{2E060D46-F987-4652-B78A-A78C03D44F13}"/>
    <cellStyle name="Comma 9 2 2 3 3" xfId="8995" xr:uid="{2E56D896-957D-4906-862E-4EC0248EEC90}"/>
    <cellStyle name="Comma 9 2 3" xfId="4235" xr:uid="{19B8F760-327E-4910-8EE1-C426993DDADF}"/>
    <cellStyle name="Comma 9 2 3 2" xfId="6949" xr:uid="{F331F364-58D4-4E0C-B578-F961084EB231}"/>
    <cellStyle name="Comma 9 2 3 3" xfId="9705" xr:uid="{AE4D30F5-D5D8-442B-B120-7F150DFF57C2}"/>
    <cellStyle name="Comma 9 2 4" xfId="3517" xr:uid="{5726EA86-E9A8-4CB3-A3E8-BB9AAC5F3E4A}"/>
    <cellStyle name="Comma 9 2 4 2" xfId="6273" xr:uid="{68BD47E9-9E8C-4969-BFB8-13F6E07E631C}"/>
    <cellStyle name="Comma 9 2 4 3" xfId="8994" xr:uid="{DF683FD9-F586-426A-A771-B1C9777FD905}"/>
    <cellStyle name="Comma 9 2 5" xfId="5391" xr:uid="{FC23F125-B26E-4EAB-85E5-385D45264AB4}"/>
    <cellStyle name="Comma 9 2 6" xfId="8354" xr:uid="{A29A57C4-8D1B-4F37-9909-010ACF442408}"/>
    <cellStyle name="Comma 9 3" xfId="1235" xr:uid="{00000000-0005-0000-0000-000034060000}"/>
    <cellStyle name="Comma 9 3 2" xfId="1236" xr:uid="{00000000-0005-0000-0000-000035060000}"/>
    <cellStyle name="Comma 9 3 2 2" xfId="4237" xr:uid="{22E2217B-5DBD-4538-ABBC-0BFC83110267}"/>
    <cellStyle name="Comma 9 3 2 2 2" xfId="6951" xr:uid="{5E47BA59-9F10-42D0-A30E-10AC4FD92943}"/>
    <cellStyle name="Comma 9 3 2 2 3" xfId="9707" xr:uid="{D60ADCC0-76A1-4176-BFFA-3911EFFE0562}"/>
    <cellStyle name="Comma 9 3 2 3" xfId="3519" xr:uid="{DD2658FA-34A9-45A5-92B2-3325E6B9CED9}"/>
    <cellStyle name="Comma 9 3 2 3 2" xfId="6275" xr:uid="{7178286A-9497-4AB6-BA01-51328018846C}"/>
    <cellStyle name="Comma 9 3 2 3 3" xfId="8996" xr:uid="{9D93EF6B-2597-426C-8DAA-55389B12B243}"/>
    <cellStyle name="Comma 9 4" xfId="2085" xr:uid="{00000000-0005-0000-0000-000036060000}"/>
    <cellStyle name="Comma 9 4 2" xfId="4477" xr:uid="{E4CE831E-220D-4238-945A-D0C03FE0D5A1}"/>
    <cellStyle name="Comma 9 4 2 2" xfId="7125" xr:uid="{8CA01E02-3739-49CE-B8CE-9B4C114BE0BA}"/>
    <cellStyle name="Comma 9 4 2 3" xfId="9947" xr:uid="{A104C428-092A-45D7-876F-21C212B29645}"/>
    <cellStyle name="Comma 9 4 3" xfId="3687" xr:uid="{2C10EAE4-1A70-4AAE-A844-1AED2EA7F224}"/>
    <cellStyle name="Comma 9 4 3 2" xfId="6443" xr:uid="{475495D9-38AC-42BC-A07D-5C9F542E09F5}"/>
    <cellStyle name="Comma 9 4 3 3" xfId="9164" xr:uid="{29D41C67-5B1D-47EC-BC1D-FF61C862B70C}"/>
    <cellStyle name="Comma 9 5" xfId="2583" xr:uid="{00000000-0005-0000-0000-000037060000}"/>
    <cellStyle name="Comma 9 5 2" xfId="4888" xr:uid="{D421133D-6FB9-4870-8500-155AACADD199}"/>
    <cellStyle name="Comma 9 5 2 2" xfId="7393" xr:uid="{21927C77-A1B2-4CDA-B8E6-A9E91F2FA3F1}"/>
    <cellStyle name="Comma 9 5 2 3" xfId="10358" xr:uid="{EDB41685-010F-4B93-BC1F-5F94B2DC1F81}"/>
    <cellStyle name="Comma 9 5 3" xfId="3939" xr:uid="{1031941C-F759-467E-8186-19C637EDA74E}"/>
    <cellStyle name="Comma 9 5 3 2" xfId="6695" xr:uid="{DB6EFEED-7D42-4C16-99D9-17A865E5F40D}"/>
    <cellStyle name="Comma 9 5 3 3" xfId="9416" xr:uid="{5C7981DD-9B68-4CD6-8D3B-B6B519B01A3A}"/>
    <cellStyle name="Comma 9 6" xfId="4150" xr:uid="{573920E5-FD56-4E3D-8C9F-35DA1C148C6E}"/>
    <cellStyle name="Comma 9 6 2" xfId="6899" xr:uid="{45270051-0343-4728-B0FE-0DB93567FFDD}"/>
    <cellStyle name="Comma 9 6 3" xfId="9622" xr:uid="{161EADDA-A544-4E0C-92E4-9CDBA21C1B23}"/>
    <cellStyle name="Comma 9 7" xfId="3468" xr:uid="{AE5FC8D4-19B3-4B9D-B5E4-DA0894AB8B35}"/>
    <cellStyle name="Comma 9 7 2" xfId="6224" xr:uid="{F8DA65C5-E58C-46A7-8C26-51215D1717FF}"/>
    <cellStyle name="Comma 9 7 3" xfId="8945" xr:uid="{F4FD1F8A-EAB6-4F30-B161-6B5F95D86CD7}"/>
    <cellStyle name="Comma 9 8" xfId="5167" xr:uid="{A6383E3D-1C2E-4E94-B0BC-318FE5F8C8C1}"/>
    <cellStyle name="Comma 9 9" xfId="8322" xr:uid="{6AC6E7D3-AE69-4659-93C6-2B2CF6DC8DDF}"/>
    <cellStyle name="Comma 9_Q2-54+บิล แลนด์-นุ่น(1)" xfId="3069" xr:uid="{00000000-0005-0000-0000-000038060000}"/>
    <cellStyle name="Comma 90" xfId="6113" xr:uid="{32AC74D8-8445-47E9-BB56-3E1398D10C85}"/>
    <cellStyle name="Comma 91" xfId="5280" xr:uid="{B5B63C27-0CCA-4DEC-91B4-7FD1758B6A5F}"/>
    <cellStyle name="Comma 92" xfId="7594" xr:uid="{1905FA35-4B0E-4415-B1D7-F3D18725FF44}"/>
    <cellStyle name="Comma 93" xfId="5400" xr:uid="{EACF184D-BB8C-412F-902A-3EE6A2B1BADB}"/>
    <cellStyle name="Comma 94" xfId="7648" xr:uid="{1B73D971-C6C9-4BA9-BE0B-714D61D32552}"/>
    <cellStyle name="Comma 95" xfId="8258" xr:uid="{E8B56217-7313-48D0-8923-4E66CD46B2AD}"/>
    <cellStyle name="Comma 96" xfId="7657" xr:uid="{70ECE767-8FEA-4086-B822-7736C9588B85}"/>
    <cellStyle name="Comma 97" xfId="7759" xr:uid="{66BB7CDE-416D-4520-B722-5CC83DF12C1B}"/>
    <cellStyle name="Comma 98" xfId="7603" xr:uid="{C32E7BE4-10F2-4052-9CC6-4B683090B76E}"/>
    <cellStyle name="Comma 99" xfId="8302" xr:uid="{6E1D99C6-123D-4494-9A8C-24DDFDFFC2C6}"/>
    <cellStyle name="comma zerodec" xfId="40" xr:uid="{00000000-0005-0000-0000-000039060000}"/>
    <cellStyle name="comma zerodec 2" xfId="1237" xr:uid="{00000000-0005-0000-0000-00003A060000}"/>
    <cellStyle name="comma zerodec 2 2" xfId="3070" xr:uid="{00000000-0005-0000-0000-00003B060000}"/>
    <cellStyle name="comma zerodec 3" xfId="3071" xr:uid="{00000000-0005-0000-0000-00003C060000}"/>
    <cellStyle name="comma zerodec 4" xfId="3072" xr:uid="{00000000-0005-0000-0000-00003D060000}"/>
    <cellStyle name="comma zerodec 5" xfId="3073" xr:uid="{00000000-0005-0000-0000-00003E060000}"/>
    <cellStyle name="comma zerodec_Lead -  NU 31-3-54" xfId="3074" xr:uid="{00000000-0005-0000-0000-00003F060000}"/>
    <cellStyle name="Curren - Style3" xfId="1238" xr:uid="{00000000-0005-0000-0000-000040060000}"/>
    <cellStyle name="Curren - Style4" xfId="1239" xr:uid="{00000000-0005-0000-0000-000041060000}"/>
    <cellStyle name="Currency 2" xfId="3075" xr:uid="{00000000-0005-0000-0000-000042060000}"/>
    <cellStyle name="Currency 2 2" xfId="4958" xr:uid="{EA554A54-9CA7-451C-9E2C-F547C6941EA0}"/>
    <cellStyle name="Currency 2 2 2" xfId="7452" xr:uid="{262E58DB-43B7-457D-8B74-25155DB3D211}"/>
    <cellStyle name="Currency 2 2 3" xfId="10428" xr:uid="{F8486169-3CC9-4C65-B2F1-650D761EC12D}"/>
    <cellStyle name="Currency 2 3" xfId="4002" xr:uid="{C78D5A1C-B7A9-4232-9169-D8FECC0E8570}"/>
    <cellStyle name="Currency 2 3 2" xfId="6758" xr:uid="{771C0ADF-ED05-4446-A703-9E6D3B3A5A02}"/>
    <cellStyle name="Currency 2 3 3" xfId="9479" xr:uid="{F4A2A5A7-C24E-4F98-B0E7-D439CD5AD332}"/>
    <cellStyle name="Currency 2 4" xfId="6038" xr:uid="{643CE2DF-91EE-4BB9-AE3B-FA4295E6EC47}"/>
    <cellStyle name="Currency 2 5" xfId="8805" xr:uid="{A89DD4C5-3F76-479B-A0A7-921ECC4EB5C9}"/>
    <cellStyle name="Currency1" xfId="41" xr:uid="{00000000-0005-0000-0000-000043060000}"/>
    <cellStyle name="Currency1 2" xfId="1240" xr:uid="{00000000-0005-0000-0000-000044060000}"/>
    <cellStyle name="Currency1 2 2" xfId="3076" xr:uid="{00000000-0005-0000-0000-000045060000}"/>
    <cellStyle name="Currency1 28" xfId="3077" xr:uid="{00000000-0005-0000-0000-000046060000}"/>
    <cellStyle name="Currency1 28 2" xfId="9" xr:uid="{00000000-0005-0000-0000-000047060000}"/>
    <cellStyle name="Currency1 3" xfId="3078" xr:uid="{00000000-0005-0000-0000-000048060000}"/>
    <cellStyle name="Currency1 4" xfId="3079" xr:uid="{00000000-0005-0000-0000-000049060000}"/>
    <cellStyle name="Currency1 5" xfId="3080" xr:uid="{00000000-0005-0000-0000-00004A060000}"/>
    <cellStyle name="Currency1_FA" xfId="3081" xr:uid="{00000000-0005-0000-0000-00004B060000}"/>
    <cellStyle name="Dollar (zero dec)" xfId="42" xr:uid="{00000000-0005-0000-0000-00004C060000}"/>
    <cellStyle name="Dollar (zero dec) 2" xfId="1241" xr:uid="{00000000-0005-0000-0000-00004D060000}"/>
    <cellStyle name="Dollar (zero dec) 2 2" xfId="3082" xr:uid="{00000000-0005-0000-0000-00004E060000}"/>
    <cellStyle name="Dollar (zero dec) 3" xfId="3083" xr:uid="{00000000-0005-0000-0000-00004F060000}"/>
    <cellStyle name="Dollar (zero dec) 4" xfId="3084" xr:uid="{00000000-0005-0000-0000-000050060000}"/>
    <cellStyle name="Dollar (zero dec) 5" xfId="3085" xr:uid="{00000000-0005-0000-0000-000051060000}"/>
    <cellStyle name="Dollar (zero dec)_FA" xfId="3086" xr:uid="{00000000-0005-0000-0000-000052060000}"/>
    <cellStyle name="Explanatory Text 10" xfId="1242" xr:uid="{00000000-0005-0000-0000-000053060000}"/>
    <cellStyle name="Explanatory Text 11" xfId="1243" xr:uid="{00000000-0005-0000-0000-000054060000}"/>
    <cellStyle name="Explanatory Text 12" xfId="1244" xr:uid="{00000000-0005-0000-0000-000055060000}"/>
    <cellStyle name="Explanatory Text 13" xfId="1245" xr:uid="{00000000-0005-0000-0000-000056060000}"/>
    <cellStyle name="Explanatory Text 14" xfId="1246" xr:uid="{00000000-0005-0000-0000-000057060000}"/>
    <cellStyle name="Explanatory Text 15" xfId="1247" xr:uid="{00000000-0005-0000-0000-000058060000}"/>
    <cellStyle name="Explanatory Text 16" xfId="1248" xr:uid="{00000000-0005-0000-0000-000059060000}"/>
    <cellStyle name="Explanatory Text 17" xfId="1249" xr:uid="{00000000-0005-0000-0000-00005A060000}"/>
    <cellStyle name="Explanatory Text 18" xfId="1250" xr:uid="{00000000-0005-0000-0000-00005B060000}"/>
    <cellStyle name="Explanatory Text 19" xfId="1251" xr:uid="{00000000-0005-0000-0000-00005C060000}"/>
    <cellStyle name="Explanatory Text 2" xfId="1252" xr:uid="{00000000-0005-0000-0000-00005D060000}"/>
    <cellStyle name="Explanatory Text 2 2" xfId="3087" xr:uid="{00000000-0005-0000-0000-00005E060000}"/>
    <cellStyle name="Explanatory Text 20" xfId="1253" xr:uid="{00000000-0005-0000-0000-00005F060000}"/>
    <cellStyle name="Explanatory Text 21" xfId="1254" xr:uid="{00000000-0005-0000-0000-000060060000}"/>
    <cellStyle name="Explanatory Text 22" xfId="1255" xr:uid="{00000000-0005-0000-0000-000061060000}"/>
    <cellStyle name="Explanatory Text 23" xfId="1256" xr:uid="{00000000-0005-0000-0000-000062060000}"/>
    <cellStyle name="Explanatory Text 24" xfId="1257" xr:uid="{00000000-0005-0000-0000-000063060000}"/>
    <cellStyle name="Explanatory Text 25" xfId="1258" xr:uid="{00000000-0005-0000-0000-000064060000}"/>
    <cellStyle name="Explanatory Text 26" xfId="1259" xr:uid="{00000000-0005-0000-0000-000065060000}"/>
    <cellStyle name="Explanatory Text 27" xfId="1260" xr:uid="{00000000-0005-0000-0000-000066060000}"/>
    <cellStyle name="Explanatory Text 28" xfId="1261" xr:uid="{00000000-0005-0000-0000-000067060000}"/>
    <cellStyle name="Explanatory Text 29" xfId="1262" xr:uid="{00000000-0005-0000-0000-000068060000}"/>
    <cellStyle name="Explanatory Text 3" xfId="1263" xr:uid="{00000000-0005-0000-0000-000069060000}"/>
    <cellStyle name="Explanatory Text 3 2" xfId="3088" xr:uid="{00000000-0005-0000-0000-00006A060000}"/>
    <cellStyle name="Explanatory Text 30" xfId="1264" xr:uid="{00000000-0005-0000-0000-00006B060000}"/>
    <cellStyle name="Explanatory Text 31" xfId="1265" xr:uid="{00000000-0005-0000-0000-00006C060000}"/>
    <cellStyle name="Explanatory Text 32" xfId="1266" xr:uid="{00000000-0005-0000-0000-00006D060000}"/>
    <cellStyle name="Explanatory Text 33" xfId="1267" xr:uid="{00000000-0005-0000-0000-00006E060000}"/>
    <cellStyle name="Explanatory Text 34" xfId="1268" xr:uid="{00000000-0005-0000-0000-00006F060000}"/>
    <cellStyle name="Explanatory Text 35" xfId="1269" xr:uid="{00000000-0005-0000-0000-000070060000}"/>
    <cellStyle name="Explanatory Text 36" xfId="1270" xr:uid="{00000000-0005-0000-0000-000071060000}"/>
    <cellStyle name="Explanatory Text 37" xfId="1271" xr:uid="{00000000-0005-0000-0000-000072060000}"/>
    <cellStyle name="Explanatory Text 38" xfId="1272" xr:uid="{00000000-0005-0000-0000-000073060000}"/>
    <cellStyle name="Explanatory Text 39" xfId="1273" xr:uid="{00000000-0005-0000-0000-000074060000}"/>
    <cellStyle name="Explanatory Text 4" xfId="1274" xr:uid="{00000000-0005-0000-0000-000075060000}"/>
    <cellStyle name="Explanatory Text 40" xfId="1275" xr:uid="{00000000-0005-0000-0000-000076060000}"/>
    <cellStyle name="Explanatory Text 41" xfId="1908" xr:uid="{00000000-0005-0000-0000-000077060000}"/>
    <cellStyle name="Explanatory Text 5" xfId="1276" xr:uid="{00000000-0005-0000-0000-000078060000}"/>
    <cellStyle name="Explanatory Text 6" xfId="1277" xr:uid="{00000000-0005-0000-0000-000079060000}"/>
    <cellStyle name="Explanatory Text 7" xfId="1278" xr:uid="{00000000-0005-0000-0000-00007A060000}"/>
    <cellStyle name="Explanatory Text 8" xfId="1279" xr:uid="{00000000-0005-0000-0000-00007B060000}"/>
    <cellStyle name="Explanatory Text 9" xfId="1280" xr:uid="{00000000-0005-0000-0000-00007C060000}"/>
    <cellStyle name="Good 10" xfId="1281" xr:uid="{00000000-0005-0000-0000-00007D060000}"/>
    <cellStyle name="Good 11" xfId="1282" xr:uid="{00000000-0005-0000-0000-00007E060000}"/>
    <cellStyle name="Good 12" xfId="1283" xr:uid="{00000000-0005-0000-0000-00007F060000}"/>
    <cellStyle name="Good 13" xfId="1284" xr:uid="{00000000-0005-0000-0000-000080060000}"/>
    <cellStyle name="Good 14" xfId="1285" xr:uid="{00000000-0005-0000-0000-000081060000}"/>
    <cellStyle name="Good 15" xfId="1286" xr:uid="{00000000-0005-0000-0000-000082060000}"/>
    <cellStyle name="Good 16" xfId="1287" xr:uid="{00000000-0005-0000-0000-000083060000}"/>
    <cellStyle name="Good 17" xfId="1288" xr:uid="{00000000-0005-0000-0000-000084060000}"/>
    <cellStyle name="Good 18" xfId="1289" xr:uid="{00000000-0005-0000-0000-000085060000}"/>
    <cellStyle name="Good 19" xfId="1290" xr:uid="{00000000-0005-0000-0000-000086060000}"/>
    <cellStyle name="Good 2" xfId="1291" xr:uid="{00000000-0005-0000-0000-000087060000}"/>
    <cellStyle name="Good 2 2" xfId="3089" xr:uid="{00000000-0005-0000-0000-000088060000}"/>
    <cellStyle name="Good 20" xfId="1292" xr:uid="{00000000-0005-0000-0000-000089060000}"/>
    <cellStyle name="Good 21" xfId="1293" xr:uid="{00000000-0005-0000-0000-00008A060000}"/>
    <cellStyle name="Good 22" xfId="1294" xr:uid="{00000000-0005-0000-0000-00008B060000}"/>
    <cellStyle name="Good 23" xfId="1295" xr:uid="{00000000-0005-0000-0000-00008C060000}"/>
    <cellStyle name="Good 24" xfId="1296" xr:uid="{00000000-0005-0000-0000-00008D060000}"/>
    <cellStyle name="Good 25" xfId="1297" xr:uid="{00000000-0005-0000-0000-00008E060000}"/>
    <cellStyle name="Good 26" xfId="1298" xr:uid="{00000000-0005-0000-0000-00008F060000}"/>
    <cellStyle name="Good 27" xfId="1299" xr:uid="{00000000-0005-0000-0000-000090060000}"/>
    <cellStyle name="Good 28" xfId="1300" xr:uid="{00000000-0005-0000-0000-000091060000}"/>
    <cellStyle name="Good 29" xfId="1301" xr:uid="{00000000-0005-0000-0000-000092060000}"/>
    <cellStyle name="Good 3" xfId="1302" xr:uid="{00000000-0005-0000-0000-000093060000}"/>
    <cellStyle name="Good 3 2" xfId="3090" xr:uid="{00000000-0005-0000-0000-000094060000}"/>
    <cellStyle name="Good 30" xfId="1303" xr:uid="{00000000-0005-0000-0000-000095060000}"/>
    <cellStyle name="Good 31" xfId="1304" xr:uid="{00000000-0005-0000-0000-000096060000}"/>
    <cellStyle name="Good 32" xfId="1305" xr:uid="{00000000-0005-0000-0000-000097060000}"/>
    <cellStyle name="Good 33" xfId="1306" xr:uid="{00000000-0005-0000-0000-000098060000}"/>
    <cellStyle name="Good 34" xfId="1307" xr:uid="{00000000-0005-0000-0000-000099060000}"/>
    <cellStyle name="Good 35" xfId="1308" xr:uid="{00000000-0005-0000-0000-00009A060000}"/>
    <cellStyle name="Good 36" xfId="1309" xr:uid="{00000000-0005-0000-0000-00009B060000}"/>
    <cellStyle name="Good 37" xfId="1310" xr:uid="{00000000-0005-0000-0000-00009C060000}"/>
    <cellStyle name="Good 38" xfId="1311" xr:uid="{00000000-0005-0000-0000-00009D060000}"/>
    <cellStyle name="Good 39" xfId="1312" xr:uid="{00000000-0005-0000-0000-00009E060000}"/>
    <cellStyle name="Good 4" xfId="1313" xr:uid="{00000000-0005-0000-0000-00009F060000}"/>
    <cellStyle name="Good 40" xfId="1314" xr:uid="{00000000-0005-0000-0000-0000A0060000}"/>
    <cellStyle name="Good 41" xfId="1945" xr:uid="{00000000-0005-0000-0000-0000A1060000}"/>
    <cellStyle name="Good 5" xfId="1315" xr:uid="{00000000-0005-0000-0000-0000A2060000}"/>
    <cellStyle name="Good 6" xfId="1316" xr:uid="{00000000-0005-0000-0000-0000A3060000}"/>
    <cellStyle name="Good 7" xfId="1317" xr:uid="{00000000-0005-0000-0000-0000A4060000}"/>
    <cellStyle name="Good 8" xfId="1318" xr:uid="{00000000-0005-0000-0000-0000A5060000}"/>
    <cellStyle name="Good 9" xfId="1319" xr:uid="{00000000-0005-0000-0000-0000A6060000}"/>
    <cellStyle name="Grey" xfId="43" xr:uid="{00000000-0005-0000-0000-0000A7060000}"/>
    <cellStyle name="Grey 2" xfId="1320" xr:uid="{00000000-0005-0000-0000-0000A8060000}"/>
    <cellStyle name="Header1" xfId="44" xr:uid="{00000000-0005-0000-0000-0000A9060000}"/>
    <cellStyle name="Header2" xfId="45" xr:uid="{00000000-0005-0000-0000-0000AA060000}"/>
    <cellStyle name="Header2 2" xfId="4142" xr:uid="{D970C1C6-FCEE-408C-93A7-37B13B6B218C}"/>
    <cellStyle name="Header2 2 2" xfId="7787" xr:uid="{B0776867-F20E-46DD-B50F-F75C6B5603BB}"/>
    <cellStyle name="Header2 2 3" xfId="9614" xr:uid="{2E8B3474-1557-4FAE-9059-A5D27972DFD9}"/>
    <cellStyle name="Header2 3" xfId="3460" xr:uid="{D189A3BB-2048-4AA6-91D0-4A078C4ECBBF}"/>
    <cellStyle name="Header2 3 2" xfId="6216" xr:uid="{CBBE38B7-E85A-4F8B-BFB6-03994EF2379E}"/>
    <cellStyle name="Header2 3 3" xfId="7666" xr:uid="{2E4AE886-B868-4BCA-937E-CD6C9937EC9C}"/>
    <cellStyle name="Header2 3 4" xfId="8937" xr:uid="{58F97FD3-7BF9-43E5-AA14-369DED65EBE8}"/>
    <cellStyle name="Heading" xfId="1321" xr:uid="{00000000-0005-0000-0000-0000AB060000}"/>
    <cellStyle name="Heading 1 10" xfId="1322" xr:uid="{00000000-0005-0000-0000-0000AC060000}"/>
    <cellStyle name="Heading 1 11" xfId="1323" xr:uid="{00000000-0005-0000-0000-0000AD060000}"/>
    <cellStyle name="Heading 1 12" xfId="1324" xr:uid="{00000000-0005-0000-0000-0000AE060000}"/>
    <cellStyle name="Heading 1 13" xfId="1325" xr:uid="{00000000-0005-0000-0000-0000AF060000}"/>
    <cellStyle name="Heading 1 14" xfId="1326" xr:uid="{00000000-0005-0000-0000-0000B0060000}"/>
    <cellStyle name="Heading 1 15" xfId="1327" xr:uid="{00000000-0005-0000-0000-0000B1060000}"/>
    <cellStyle name="Heading 1 16" xfId="1328" xr:uid="{00000000-0005-0000-0000-0000B2060000}"/>
    <cellStyle name="Heading 1 17" xfId="1329" xr:uid="{00000000-0005-0000-0000-0000B3060000}"/>
    <cellStyle name="Heading 1 18" xfId="1330" xr:uid="{00000000-0005-0000-0000-0000B4060000}"/>
    <cellStyle name="Heading 1 19" xfId="1331" xr:uid="{00000000-0005-0000-0000-0000B5060000}"/>
    <cellStyle name="Heading 1 2" xfId="1332" xr:uid="{00000000-0005-0000-0000-0000B6060000}"/>
    <cellStyle name="Heading 1 2 2" xfId="3091" xr:uid="{00000000-0005-0000-0000-0000B7060000}"/>
    <cellStyle name="Heading 1 20" xfId="1333" xr:uid="{00000000-0005-0000-0000-0000B8060000}"/>
    <cellStyle name="Heading 1 21" xfId="1334" xr:uid="{00000000-0005-0000-0000-0000B9060000}"/>
    <cellStyle name="Heading 1 22" xfId="1335" xr:uid="{00000000-0005-0000-0000-0000BA060000}"/>
    <cellStyle name="Heading 1 23" xfId="1336" xr:uid="{00000000-0005-0000-0000-0000BB060000}"/>
    <cellStyle name="Heading 1 24" xfId="1337" xr:uid="{00000000-0005-0000-0000-0000BC060000}"/>
    <cellStyle name="Heading 1 25" xfId="1338" xr:uid="{00000000-0005-0000-0000-0000BD060000}"/>
    <cellStyle name="Heading 1 26" xfId="1339" xr:uid="{00000000-0005-0000-0000-0000BE060000}"/>
    <cellStyle name="Heading 1 27" xfId="1340" xr:uid="{00000000-0005-0000-0000-0000BF060000}"/>
    <cellStyle name="Heading 1 28" xfId="1341" xr:uid="{00000000-0005-0000-0000-0000C0060000}"/>
    <cellStyle name="Heading 1 29" xfId="1342" xr:uid="{00000000-0005-0000-0000-0000C1060000}"/>
    <cellStyle name="Heading 1 3" xfId="1343" xr:uid="{00000000-0005-0000-0000-0000C2060000}"/>
    <cellStyle name="Heading 1 3 2" xfId="3092" xr:uid="{00000000-0005-0000-0000-0000C3060000}"/>
    <cellStyle name="Heading 1 30" xfId="1344" xr:uid="{00000000-0005-0000-0000-0000C4060000}"/>
    <cellStyle name="Heading 1 31" xfId="1345" xr:uid="{00000000-0005-0000-0000-0000C5060000}"/>
    <cellStyle name="Heading 1 32" xfId="1346" xr:uid="{00000000-0005-0000-0000-0000C6060000}"/>
    <cellStyle name="Heading 1 33" xfId="1347" xr:uid="{00000000-0005-0000-0000-0000C7060000}"/>
    <cellStyle name="Heading 1 34" xfId="1348" xr:uid="{00000000-0005-0000-0000-0000C8060000}"/>
    <cellStyle name="Heading 1 35" xfId="1349" xr:uid="{00000000-0005-0000-0000-0000C9060000}"/>
    <cellStyle name="Heading 1 36" xfId="1350" xr:uid="{00000000-0005-0000-0000-0000CA060000}"/>
    <cellStyle name="Heading 1 37" xfId="1351" xr:uid="{00000000-0005-0000-0000-0000CB060000}"/>
    <cellStyle name="Heading 1 38" xfId="1352" xr:uid="{00000000-0005-0000-0000-0000CC060000}"/>
    <cellStyle name="Heading 1 39" xfId="1353" xr:uid="{00000000-0005-0000-0000-0000CD060000}"/>
    <cellStyle name="Heading 1 4" xfId="1354" xr:uid="{00000000-0005-0000-0000-0000CE060000}"/>
    <cellStyle name="Heading 1 40" xfId="1355" xr:uid="{00000000-0005-0000-0000-0000CF060000}"/>
    <cellStyle name="Heading 1 41" xfId="1982" xr:uid="{00000000-0005-0000-0000-0000D0060000}"/>
    <cellStyle name="Heading 1 5" xfId="1356" xr:uid="{00000000-0005-0000-0000-0000D1060000}"/>
    <cellStyle name="Heading 1 6" xfId="1357" xr:uid="{00000000-0005-0000-0000-0000D2060000}"/>
    <cellStyle name="Heading 1 7" xfId="1358" xr:uid="{00000000-0005-0000-0000-0000D3060000}"/>
    <cellStyle name="Heading 1 8" xfId="1359" xr:uid="{00000000-0005-0000-0000-0000D4060000}"/>
    <cellStyle name="Heading 1 9" xfId="1360" xr:uid="{00000000-0005-0000-0000-0000D5060000}"/>
    <cellStyle name="Heading 2 10" xfId="1361" xr:uid="{00000000-0005-0000-0000-0000D6060000}"/>
    <cellStyle name="Heading 2 11" xfId="1362" xr:uid="{00000000-0005-0000-0000-0000D7060000}"/>
    <cellStyle name="Heading 2 12" xfId="1363" xr:uid="{00000000-0005-0000-0000-0000D8060000}"/>
    <cellStyle name="Heading 2 13" xfId="1364" xr:uid="{00000000-0005-0000-0000-0000D9060000}"/>
    <cellStyle name="Heading 2 14" xfId="1365" xr:uid="{00000000-0005-0000-0000-0000DA060000}"/>
    <cellStyle name="Heading 2 15" xfId="1366" xr:uid="{00000000-0005-0000-0000-0000DB060000}"/>
    <cellStyle name="Heading 2 16" xfId="1367" xr:uid="{00000000-0005-0000-0000-0000DC060000}"/>
    <cellStyle name="Heading 2 17" xfId="1368" xr:uid="{00000000-0005-0000-0000-0000DD060000}"/>
    <cellStyle name="Heading 2 18" xfId="1369" xr:uid="{00000000-0005-0000-0000-0000DE060000}"/>
    <cellStyle name="Heading 2 19" xfId="1370" xr:uid="{00000000-0005-0000-0000-0000DF060000}"/>
    <cellStyle name="Heading 2 2" xfId="1371" xr:uid="{00000000-0005-0000-0000-0000E0060000}"/>
    <cellStyle name="Heading 2 2 2" xfId="3093" xr:uid="{00000000-0005-0000-0000-0000E1060000}"/>
    <cellStyle name="Heading 2 20" xfId="1372" xr:uid="{00000000-0005-0000-0000-0000E2060000}"/>
    <cellStyle name="Heading 2 21" xfId="1373" xr:uid="{00000000-0005-0000-0000-0000E3060000}"/>
    <cellStyle name="Heading 2 22" xfId="1374" xr:uid="{00000000-0005-0000-0000-0000E4060000}"/>
    <cellStyle name="Heading 2 23" xfId="1375" xr:uid="{00000000-0005-0000-0000-0000E5060000}"/>
    <cellStyle name="Heading 2 24" xfId="1376" xr:uid="{00000000-0005-0000-0000-0000E6060000}"/>
    <cellStyle name="Heading 2 25" xfId="1377" xr:uid="{00000000-0005-0000-0000-0000E7060000}"/>
    <cellStyle name="Heading 2 26" xfId="1378" xr:uid="{00000000-0005-0000-0000-0000E8060000}"/>
    <cellStyle name="Heading 2 27" xfId="1379" xr:uid="{00000000-0005-0000-0000-0000E9060000}"/>
    <cellStyle name="Heading 2 28" xfId="1380" xr:uid="{00000000-0005-0000-0000-0000EA060000}"/>
    <cellStyle name="Heading 2 29" xfId="1381" xr:uid="{00000000-0005-0000-0000-0000EB060000}"/>
    <cellStyle name="Heading 2 3" xfId="1382" xr:uid="{00000000-0005-0000-0000-0000EC060000}"/>
    <cellStyle name="Heading 2 3 2" xfId="3094" xr:uid="{00000000-0005-0000-0000-0000ED060000}"/>
    <cellStyle name="Heading 2 30" xfId="1383" xr:uid="{00000000-0005-0000-0000-0000EE060000}"/>
    <cellStyle name="Heading 2 31" xfId="1384" xr:uid="{00000000-0005-0000-0000-0000EF060000}"/>
    <cellStyle name="Heading 2 32" xfId="1385" xr:uid="{00000000-0005-0000-0000-0000F0060000}"/>
    <cellStyle name="Heading 2 33" xfId="1386" xr:uid="{00000000-0005-0000-0000-0000F1060000}"/>
    <cellStyle name="Heading 2 34" xfId="1387" xr:uid="{00000000-0005-0000-0000-0000F2060000}"/>
    <cellStyle name="Heading 2 35" xfId="1388" xr:uid="{00000000-0005-0000-0000-0000F3060000}"/>
    <cellStyle name="Heading 2 36" xfId="1389" xr:uid="{00000000-0005-0000-0000-0000F4060000}"/>
    <cellStyle name="Heading 2 37" xfId="1390" xr:uid="{00000000-0005-0000-0000-0000F5060000}"/>
    <cellStyle name="Heading 2 38" xfId="1391" xr:uid="{00000000-0005-0000-0000-0000F6060000}"/>
    <cellStyle name="Heading 2 39" xfId="1392" xr:uid="{00000000-0005-0000-0000-0000F7060000}"/>
    <cellStyle name="Heading 2 4" xfId="1393" xr:uid="{00000000-0005-0000-0000-0000F8060000}"/>
    <cellStyle name="Heading 2 40" xfId="1394" xr:uid="{00000000-0005-0000-0000-0000F9060000}"/>
    <cellStyle name="Heading 2 41" xfId="1983" xr:uid="{00000000-0005-0000-0000-0000FA060000}"/>
    <cellStyle name="Heading 2 5" xfId="1395" xr:uid="{00000000-0005-0000-0000-0000FB060000}"/>
    <cellStyle name="Heading 2 6" xfId="1396" xr:uid="{00000000-0005-0000-0000-0000FC060000}"/>
    <cellStyle name="Heading 2 7" xfId="1397" xr:uid="{00000000-0005-0000-0000-0000FD060000}"/>
    <cellStyle name="Heading 2 8" xfId="1398" xr:uid="{00000000-0005-0000-0000-0000FE060000}"/>
    <cellStyle name="Heading 2 9" xfId="1399" xr:uid="{00000000-0005-0000-0000-0000FF060000}"/>
    <cellStyle name="Heading 3 10" xfId="1400" xr:uid="{00000000-0005-0000-0000-000000070000}"/>
    <cellStyle name="Heading 3 11" xfId="1401" xr:uid="{00000000-0005-0000-0000-000001070000}"/>
    <cellStyle name="Heading 3 12" xfId="1402" xr:uid="{00000000-0005-0000-0000-000002070000}"/>
    <cellStyle name="Heading 3 13" xfId="1403" xr:uid="{00000000-0005-0000-0000-000003070000}"/>
    <cellStyle name="Heading 3 14" xfId="1404" xr:uid="{00000000-0005-0000-0000-000004070000}"/>
    <cellStyle name="Heading 3 15" xfId="1405" xr:uid="{00000000-0005-0000-0000-000005070000}"/>
    <cellStyle name="Heading 3 16" xfId="1406" xr:uid="{00000000-0005-0000-0000-000006070000}"/>
    <cellStyle name="Heading 3 17" xfId="1407" xr:uid="{00000000-0005-0000-0000-000007070000}"/>
    <cellStyle name="Heading 3 18" xfId="1408" xr:uid="{00000000-0005-0000-0000-000008070000}"/>
    <cellStyle name="Heading 3 19" xfId="1409" xr:uid="{00000000-0005-0000-0000-000009070000}"/>
    <cellStyle name="Heading 3 2" xfId="1410" xr:uid="{00000000-0005-0000-0000-00000A070000}"/>
    <cellStyle name="Heading 3 2 2" xfId="3095" xr:uid="{00000000-0005-0000-0000-00000B070000}"/>
    <cellStyle name="Heading 3 2 2 2" xfId="2592" xr:uid="{00000000-0005-0000-0000-00000C070000}"/>
    <cellStyle name="Heading 3 20" xfId="1411" xr:uid="{00000000-0005-0000-0000-00000D070000}"/>
    <cellStyle name="Heading 3 21" xfId="1412" xr:uid="{00000000-0005-0000-0000-00000E070000}"/>
    <cellStyle name="Heading 3 22" xfId="1413" xr:uid="{00000000-0005-0000-0000-00000F070000}"/>
    <cellStyle name="Heading 3 23" xfId="1414" xr:uid="{00000000-0005-0000-0000-000010070000}"/>
    <cellStyle name="Heading 3 24" xfId="1415" xr:uid="{00000000-0005-0000-0000-000011070000}"/>
    <cellStyle name="Heading 3 25" xfId="1416" xr:uid="{00000000-0005-0000-0000-000012070000}"/>
    <cellStyle name="Heading 3 26" xfId="1417" xr:uid="{00000000-0005-0000-0000-000013070000}"/>
    <cellStyle name="Heading 3 27" xfId="1418" xr:uid="{00000000-0005-0000-0000-000014070000}"/>
    <cellStyle name="Heading 3 28" xfId="1419" xr:uid="{00000000-0005-0000-0000-000015070000}"/>
    <cellStyle name="Heading 3 29" xfId="1420" xr:uid="{00000000-0005-0000-0000-000016070000}"/>
    <cellStyle name="Heading 3 3" xfId="1421" xr:uid="{00000000-0005-0000-0000-000017070000}"/>
    <cellStyle name="Heading 3 3 2" xfId="3096" xr:uid="{00000000-0005-0000-0000-000018070000}"/>
    <cellStyle name="Heading 3 3 2 2" xfId="2593" xr:uid="{00000000-0005-0000-0000-000019070000}"/>
    <cellStyle name="Heading 3 30" xfId="1422" xr:uid="{00000000-0005-0000-0000-00001A070000}"/>
    <cellStyle name="Heading 3 31" xfId="1423" xr:uid="{00000000-0005-0000-0000-00001B070000}"/>
    <cellStyle name="Heading 3 32" xfId="1424" xr:uid="{00000000-0005-0000-0000-00001C070000}"/>
    <cellStyle name="Heading 3 33" xfId="1425" xr:uid="{00000000-0005-0000-0000-00001D070000}"/>
    <cellStyle name="Heading 3 34" xfId="1426" xr:uid="{00000000-0005-0000-0000-00001E070000}"/>
    <cellStyle name="Heading 3 35" xfId="1427" xr:uid="{00000000-0005-0000-0000-00001F070000}"/>
    <cellStyle name="Heading 3 36" xfId="1428" xr:uid="{00000000-0005-0000-0000-000020070000}"/>
    <cellStyle name="Heading 3 37" xfId="1429" xr:uid="{00000000-0005-0000-0000-000021070000}"/>
    <cellStyle name="Heading 3 38" xfId="1430" xr:uid="{00000000-0005-0000-0000-000022070000}"/>
    <cellStyle name="Heading 3 39" xfId="1431" xr:uid="{00000000-0005-0000-0000-000023070000}"/>
    <cellStyle name="Heading 3 4" xfId="1432" xr:uid="{00000000-0005-0000-0000-000024070000}"/>
    <cellStyle name="Heading 3 40" xfId="1433" xr:uid="{00000000-0005-0000-0000-000025070000}"/>
    <cellStyle name="Heading 3 41" xfId="1984" xr:uid="{00000000-0005-0000-0000-000026070000}"/>
    <cellStyle name="Heading 3 5" xfId="1434" xr:uid="{00000000-0005-0000-0000-000027070000}"/>
    <cellStyle name="Heading 3 6" xfId="1435" xr:uid="{00000000-0005-0000-0000-000028070000}"/>
    <cellStyle name="Heading 3 7" xfId="1436" xr:uid="{00000000-0005-0000-0000-000029070000}"/>
    <cellStyle name="Heading 3 8" xfId="1437" xr:uid="{00000000-0005-0000-0000-00002A070000}"/>
    <cellStyle name="Heading 3 9" xfId="1438" xr:uid="{00000000-0005-0000-0000-00002B070000}"/>
    <cellStyle name="Heading 4 10" xfId="1439" xr:uid="{00000000-0005-0000-0000-00002C070000}"/>
    <cellStyle name="Heading 4 11" xfId="1440" xr:uid="{00000000-0005-0000-0000-00002D070000}"/>
    <cellStyle name="Heading 4 12" xfId="1441" xr:uid="{00000000-0005-0000-0000-00002E070000}"/>
    <cellStyle name="Heading 4 13" xfId="1442" xr:uid="{00000000-0005-0000-0000-00002F070000}"/>
    <cellStyle name="Heading 4 14" xfId="1443" xr:uid="{00000000-0005-0000-0000-000030070000}"/>
    <cellStyle name="Heading 4 15" xfId="1444" xr:uid="{00000000-0005-0000-0000-000031070000}"/>
    <cellStyle name="Heading 4 16" xfId="1445" xr:uid="{00000000-0005-0000-0000-000032070000}"/>
    <cellStyle name="Heading 4 17" xfId="1446" xr:uid="{00000000-0005-0000-0000-000033070000}"/>
    <cellStyle name="Heading 4 18" xfId="1447" xr:uid="{00000000-0005-0000-0000-000034070000}"/>
    <cellStyle name="Heading 4 19" xfId="1448" xr:uid="{00000000-0005-0000-0000-000035070000}"/>
    <cellStyle name="Heading 4 2" xfId="1449" xr:uid="{00000000-0005-0000-0000-000036070000}"/>
    <cellStyle name="Heading 4 2 2" xfId="3097" xr:uid="{00000000-0005-0000-0000-000037070000}"/>
    <cellStyle name="Heading 4 20" xfId="1450" xr:uid="{00000000-0005-0000-0000-000038070000}"/>
    <cellStyle name="Heading 4 21" xfId="1451" xr:uid="{00000000-0005-0000-0000-000039070000}"/>
    <cellStyle name="Heading 4 22" xfId="1452" xr:uid="{00000000-0005-0000-0000-00003A070000}"/>
    <cellStyle name="Heading 4 23" xfId="1453" xr:uid="{00000000-0005-0000-0000-00003B070000}"/>
    <cellStyle name="Heading 4 24" xfId="1454" xr:uid="{00000000-0005-0000-0000-00003C070000}"/>
    <cellStyle name="Heading 4 25" xfId="1455" xr:uid="{00000000-0005-0000-0000-00003D070000}"/>
    <cellStyle name="Heading 4 26" xfId="1456" xr:uid="{00000000-0005-0000-0000-00003E070000}"/>
    <cellStyle name="Heading 4 27" xfId="1457" xr:uid="{00000000-0005-0000-0000-00003F070000}"/>
    <cellStyle name="Heading 4 28" xfId="1458" xr:uid="{00000000-0005-0000-0000-000040070000}"/>
    <cellStyle name="Heading 4 29" xfId="1459" xr:uid="{00000000-0005-0000-0000-000041070000}"/>
    <cellStyle name="Heading 4 3" xfId="1460" xr:uid="{00000000-0005-0000-0000-000042070000}"/>
    <cellStyle name="Heading 4 3 2" xfId="3098" xr:uid="{00000000-0005-0000-0000-000043070000}"/>
    <cellStyle name="Heading 4 30" xfId="1461" xr:uid="{00000000-0005-0000-0000-000044070000}"/>
    <cellStyle name="Heading 4 31" xfId="1462" xr:uid="{00000000-0005-0000-0000-000045070000}"/>
    <cellStyle name="Heading 4 32" xfId="1463" xr:uid="{00000000-0005-0000-0000-000046070000}"/>
    <cellStyle name="Heading 4 33" xfId="1464" xr:uid="{00000000-0005-0000-0000-000047070000}"/>
    <cellStyle name="Heading 4 34" xfId="1465" xr:uid="{00000000-0005-0000-0000-000048070000}"/>
    <cellStyle name="Heading 4 35" xfId="1466" xr:uid="{00000000-0005-0000-0000-000049070000}"/>
    <cellStyle name="Heading 4 36" xfId="1467" xr:uid="{00000000-0005-0000-0000-00004A070000}"/>
    <cellStyle name="Heading 4 37" xfId="1468" xr:uid="{00000000-0005-0000-0000-00004B070000}"/>
    <cellStyle name="Heading 4 38" xfId="1469" xr:uid="{00000000-0005-0000-0000-00004C070000}"/>
    <cellStyle name="Heading 4 39" xfId="1470" xr:uid="{00000000-0005-0000-0000-00004D070000}"/>
    <cellStyle name="Heading 4 4" xfId="1471" xr:uid="{00000000-0005-0000-0000-00004E070000}"/>
    <cellStyle name="Heading 4 40" xfId="1472" xr:uid="{00000000-0005-0000-0000-00004F070000}"/>
    <cellStyle name="Heading 4 41" xfId="1985" xr:uid="{00000000-0005-0000-0000-000050070000}"/>
    <cellStyle name="Heading 4 5" xfId="1473" xr:uid="{00000000-0005-0000-0000-000051070000}"/>
    <cellStyle name="Heading 4 6" xfId="1474" xr:uid="{00000000-0005-0000-0000-000052070000}"/>
    <cellStyle name="Heading 4 7" xfId="1475" xr:uid="{00000000-0005-0000-0000-000053070000}"/>
    <cellStyle name="Heading 4 8" xfId="1476" xr:uid="{00000000-0005-0000-0000-000054070000}"/>
    <cellStyle name="Heading 4 9" xfId="1477" xr:uid="{00000000-0005-0000-0000-000055070000}"/>
    <cellStyle name="Heading 5" xfId="3099" xr:uid="{00000000-0005-0000-0000-000056070000}"/>
    <cellStyle name="Heading 6" xfId="3100" xr:uid="{00000000-0005-0000-0000-000057070000}"/>
    <cellStyle name="Heading1" xfId="3101" xr:uid="{00000000-0005-0000-0000-000058070000}"/>
    <cellStyle name="Hyperlink 2" xfId="3102" xr:uid="{00000000-0005-0000-0000-000059070000}"/>
    <cellStyle name="Index Number" xfId="1478" xr:uid="{00000000-0005-0000-0000-00005A070000}"/>
    <cellStyle name="Input [yellow]" xfId="46" xr:uid="{00000000-0005-0000-0000-00005B070000}"/>
    <cellStyle name="Input [yellow] 2" xfId="1479" xr:uid="{00000000-0005-0000-0000-00005C070000}"/>
    <cellStyle name="Input [yellow] 3" xfId="2087" xr:uid="{00000000-0005-0000-0000-00005D070000}"/>
    <cellStyle name="Input [yellow] 3 2" xfId="3103" xr:uid="{00000000-0005-0000-0000-00005E070000}"/>
    <cellStyle name="Input [yellow] 3 2 2" xfId="4959" xr:uid="{5AE12059-F5F8-46C6-8195-4819F47CBD17}"/>
    <cellStyle name="Input [yellow] 3 2 2 2" xfId="8163" xr:uid="{76E51F91-9228-4431-8265-6FA958290A12}"/>
    <cellStyle name="Input [yellow] 3 2 2 3" xfId="10429" xr:uid="{87B4377D-BCC4-48D9-B917-EBF0C44AE0B0}"/>
    <cellStyle name="Input [yellow] 3 2 3" xfId="7606" xr:uid="{E9B030FB-F804-4613-B44A-D8A6DE0EA1B2}"/>
    <cellStyle name="Input [yellow] 3 2 4" xfId="8806" xr:uid="{4FA96060-8066-4F10-8F28-8A7EA800F885}"/>
    <cellStyle name="Input [yellow] 3 3" xfId="3426" xr:uid="{00000000-0005-0000-0000-00005F070000}"/>
    <cellStyle name="Input [yellow] 3 3 2" xfId="5109" xr:uid="{750DC6A7-ACF5-4A1B-AB40-A907A5E211DD}"/>
    <cellStyle name="Input [yellow] 3 3 2 2" xfId="8220" xr:uid="{2C8EECD6-AF14-4F7E-BDF5-23CD9830DF23}"/>
    <cellStyle name="Input [yellow] 3 3 2 3" xfId="10579" xr:uid="{3013F2DA-D83F-41EF-A47D-160332F276B1}"/>
    <cellStyle name="Input [yellow] 3 3 3" xfId="4114" xr:uid="{558BD2D1-3126-4717-95E0-65F0FA7380D7}"/>
    <cellStyle name="Input [yellow] 3 3 3 2" xfId="6870" xr:uid="{7749F9A6-CC01-4173-908A-D4C6B87C773F}"/>
    <cellStyle name="Input [yellow] 3 3 3 3" xfId="7783" xr:uid="{F5AE4F2E-A4D3-4ED0-9C57-5BA13EAD4C85}"/>
    <cellStyle name="Input [yellow] 3 3 3 4" xfId="9591" xr:uid="{874779CD-7364-492A-85C2-B8FC01B73C5D}"/>
    <cellStyle name="Input [yellow] 3 4" xfId="4479" xr:uid="{03290E20-E8D4-420A-B51D-DC4EED61D3BF}"/>
    <cellStyle name="Input [yellow] 3 4 2" xfId="7946" xr:uid="{0E1ACD0D-8D09-4625-AF72-863D133A7654}"/>
    <cellStyle name="Input [yellow] 3 4 3" xfId="9949" xr:uid="{AE6B6180-1CCE-4DBF-BA2B-EB8BD9FEA3EB}"/>
    <cellStyle name="Input [yellow] 3 5" xfId="5317" xr:uid="{B2FC68BB-78EE-40D9-96DF-DEA3996626BB}"/>
    <cellStyle name="Input [yellow] 3 6" xfId="8506" xr:uid="{68479292-B101-4943-AED0-688F4F4F0720}"/>
    <cellStyle name="Input [yellow] 4" xfId="2015" xr:uid="{00000000-0005-0000-0000-000060070000}"/>
    <cellStyle name="Input [yellow] 4 2" xfId="4416" xr:uid="{9CD488CA-41F9-43F4-AB12-04204E5D2C16}"/>
    <cellStyle name="Input [yellow] 4 2 2" xfId="7901" xr:uid="{FB4E6E59-5209-42B1-A89E-A4C763C804CF}"/>
    <cellStyle name="Input [yellow] 4 2 3" xfId="9886" xr:uid="{2A02B4F5-DF78-42D1-8882-0507452F4A53}"/>
    <cellStyle name="Input [yellow] 4 3" xfId="5329" xr:uid="{741C4452-7841-4367-A6C1-1B80D2C880A2}"/>
    <cellStyle name="Input [yellow] 4 4" xfId="8488" xr:uid="{D8E68F18-61C6-4B5F-8692-0DB15AC4C75E}"/>
    <cellStyle name="Input [yellow] 5" xfId="2422" xr:uid="{00000000-0005-0000-0000-000061070000}"/>
    <cellStyle name="Input [yellow] 5 2" xfId="4730" xr:uid="{022623F8-B4FF-4FF2-AC62-02C803EF14E0}"/>
    <cellStyle name="Input [yellow] 5 2 2" xfId="8046" xr:uid="{4C8D09A2-5838-4F0E-9530-C3971317230C}"/>
    <cellStyle name="Input [yellow] 5 2 3" xfId="10200" xr:uid="{BF119012-ACAE-4D5C-982B-D43E8CE0E47F}"/>
    <cellStyle name="Input [yellow] 5 3" xfId="5258" xr:uid="{C346C2D3-417F-4987-9776-2C73C7950E33}"/>
    <cellStyle name="Input [yellow] 5 4" xfId="8681" xr:uid="{CAA81AE7-AD26-4335-89C7-07C427802D8A}"/>
    <cellStyle name="Input [yellow] 6" xfId="2476" xr:uid="{00000000-0005-0000-0000-000062070000}"/>
    <cellStyle name="Input [yellow] 6 2" xfId="4784" xr:uid="{83B24EE3-8C01-4275-A2EA-03313083D952}"/>
    <cellStyle name="Input [yellow] 6 2 2" xfId="8099" xr:uid="{E76D0CBB-2158-4266-969C-84819402F714}"/>
    <cellStyle name="Input [yellow] 6 2 3" xfId="10254" xr:uid="{67AD4D7C-24B1-4160-BDDE-8A7B9ACBD8AD}"/>
    <cellStyle name="Input [yellow] 6 3" xfId="5988" xr:uid="{5ABA92A8-12CA-48E3-A309-2D98AE4368AF}"/>
    <cellStyle name="Input [yellow] 6 4" xfId="8683" xr:uid="{3B9C2372-6067-4485-ADF0-C627FA7662E4}"/>
    <cellStyle name="Input [yellow] 7" xfId="4143" xr:uid="{B8A0FC2D-9FD2-4609-85A4-CF6F69F5F614}"/>
    <cellStyle name="Input [yellow] 7 2" xfId="7788" xr:uid="{E34D33F8-A6EA-4DF4-99F3-F8DE890CDE18}"/>
    <cellStyle name="Input [yellow] 7 3" xfId="9615" xr:uid="{C5CA1D07-115D-4227-AE92-DB36361DE3B8}"/>
    <cellStyle name="Input 10" xfId="1480" xr:uid="{00000000-0005-0000-0000-000063070000}"/>
    <cellStyle name="Input 10 2" xfId="2088" xr:uid="{00000000-0005-0000-0000-000064070000}"/>
    <cellStyle name="Input 10 2 2" xfId="4480" xr:uid="{8890C01F-40FC-4EC6-9AA3-9285D61EE14F}"/>
    <cellStyle name="Input 10 2 2 2" xfId="7947" xr:uid="{44FA1022-3014-4244-911C-C59263A832A7}"/>
    <cellStyle name="Input 10 2 2 3" xfId="9950" xr:uid="{DFDFA215-3354-4BE6-8295-5F9998BC16FE}"/>
    <cellStyle name="Input 10 3" xfId="2421" xr:uid="{00000000-0005-0000-0000-000065070000}"/>
    <cellStyle name="Input 10 3 2" xfId="4729" xr:uid="{9F446B51-DC7F-4916-A382-76E1719A0195}"/>
    <cellStyle name="Input 10 3 2 2" xfId="8045" xr:uid="{40779A56-6FB3-4E1B-8519-B77D08545F40}"/>
    <cellStyle name="Input 10 3 2 3" xfId="10199" xr:uid="{4E3CDF62-41AE-435E-B830-1A9D5EA9A5E4}"/>
    <cellStyle name="Input 10 4" xfId="2477" xr:uid="{00000000-0005-0000-0000-000066070000}"/>
    <cellStyle name="Input 10 4 2" xfId="4785" xr:uid="{66962047-78B3-4660-99BB-E3BAC18F3A27}"/>
    <cellStyle name="Input 10 4 2 2" xfId="8100" xr:uid="{89C9E556-C666-46AA-9964-4E49F0F4F3C9}"/>
    <cellStyle name="Input 10 4 2 3" xfId="10255" xr:uid="{A06DCD14-3D4F-48BA-B2BA-1E1D726EEA5C}"/>
    <cellStyle name="Input 10 5" xfId="4238" xr:uid="{75A55B68-9F1F-4FAB-93EA-736FAE999509}"/>
    <cellStyle name="Input 10 5 2" xfId="7838" xr:uid="{517CE443-1B60-4C51-AB25-201E13A161CA}"/>
    <cellStyle name="Input 10 5 3" xfId="9708" xr:uid="{DF487E4C-26C0-4769-A9F3-25327A7D7009}"/>
    <cellStyle name="Input 10_WCO" xfId="2795" xr:uid="{00000000-0005-0000-0000-000067070000}"/>
    <cellStyle name="Input 11" xfId="1481" xr:uid="{00000000-0005-0000-0000-000068070000}"/>
    <cellStyle name="Input 11 2" xfId="2089" xr:uid="{00000000-0005-0000-0000-000069070000}"/>
    <cellStyle name="Input 11 2 2" xfId="4481" xr:uid="{D3EBAC71-D49F-4A20-A692-4F1614A40370}"/>
    <cellStyle name="Input 11 2 2 2" xfId="7948" xr:uid="{675D489D-3864-4890-98A1-A56615805289}"/>
    <cellStyle name="Input 11 2 2 3" xfId="9951" xr:uid="{EB227A2C-71DF-4A65-9BF2-DB59812EF822}"/>
    <cellStyle name="Input 11 3" xfId="2420" xr:uid="{00000000-0005-0000-0000-00006A070000}"/>
    <cellStyle name="Input 11 3 2" xfId="4728" xr:uid="{FB6AC372-B388-4A49-BA22-80F20FC40AFA}"/>
    <cellStyle name="Input 11 3 2 2" xfId="8044" xr:uid="{863A01CA-2B4B-4A67-BDD6-D8D9C12AD287}"/>
    <cellStyle name="Input 11 3 2 3" xfId="10198" xr:uid="{0521357E-2774-4A1C-92B0-70B2FB8096AC}"/>
    <cellStyle name="Input 11 4" xfId="3410" xr:uid="{00000000-0005-0000-0000-00006B070000}"/>
    <cellStyle name="Input 11 4 2" xfId="5093" xr:uid="{95FA2B1E-8D40-4C1E-BA03-BC768E1B99F1}"/>
    <cellStyle name="Input 11 4 2 2" xfId="8204" xr:uid="{0A9B7183-C443-4C89-A244-AE25DD987077}"/>
    <cellStyle name="Input 11 4 2 3" xfId="10563" xr:uid="{A413B4C1-2069-40C7-A542-F1A2A33C6936}"/>
    <cellStyle name="Input 11 5" xfId="4239" xr:uid="{847C9475-0DDD-451B-B6CE-4186C85EE202}"/>
    <cellStyle name="Input 11 5 2" xfId="7839" xr:uid="{F201168F-89F4-4239-BB57-CA64EFF9A420}"/>
    <cellStyle name="Input 11 5 3" xfId="9709" xr:uid="{23D3CE10-B32A-4DE4-A11B-4E45EC2F6781}"/>
    <cellStyle name="Input 11_WCO" xfId="2794" xr:uid="{00000000-0005-0000-0000-00006C070000}"/>
    <cellStyle name="Input 12" xfId="1482" xr:uid="{00000000-0005-0000-0000-00006D070000}"/>
    <cellStyle name="Input 12 2" xfId="2090" xr:uid="{00000000-0005-0000-0000-00006E070000}"/>
    <cellStyle name="Input 12 2 2" xfId="4482" xr:uid="{AB4A782A-71CC-49EA-BDC2-62461805FEE0}"/>
    <cellStyle name="Input 12 2 2 2" xfId="7949" xr:uid="{20C5139D-E5BA-40B7-9EF3-469B11965255}"/>
    <cellStyle name="Input 12 2 2 3" xfId="9952" xr:uid="{35500D0C-75B6-4113-9AD0-09B1838598F9}"/>
    <cellStyle name="Input 12 3" xfId="2419" xr:uid="{00000000-0005-0000-0000-00006F070000}"/>
    <cellStyle name="Input 12 3 2" xfId="4727" xr:uid="{45C8E221-BEC2-457F-B26C-756057CA8A87}"/>
    <cellStyle name="Input 12 3 2 2" xfId="8043" xr:uid="{6C3662CC-A511-437B-AE4F-348AA81213B6}"/>
    <cellStyle name="Input 12 3 2 3" xfId="10197" xr:uid="{4CC55DB0-6C07-46CE-8CB2-AC356A5998BF}"/>
    <cellStyle name="Input 12 4" xfId="2478" xr:uid="{00000000-0005-0000-0000-000070070000}"/>
    <cellStyle name="Input 12 4 2" xfId="4786" xr:uid="{B5AD078B-1D8F-4BD0-A17D-654606B4818B}"/>
    <cellStyle name="Input 12 4 2 2" xfId="8101" xr:uid="{818FFD85-DA75-4D7D-94FE-D91C9EF093D1}"/>
    <cellStyle name="Input 12 4 2 3" xfId="10256" xr:uid="{2FFBE0F9-3FCC-412C-ACCE-5AF8566922BF}"/>
    <cellStyle name="Input 12 5" xfId="4240" xr:uid="{70114588-D017-4799-89E1-1201EDBC35D8}"/>
    <cellStyle name="Input 12 5 2" xfId="7840" xr:uid="{13705FAB-56C4-441D-BEE5-D9F0322E6F41}"/>
    <cellStyle name="Input 12 5 3" xfId="9710" xr:uid="{2EE9C662-64FC-40A5-A6E3-77F63834D990}"/>
    <cellStyle name="Input 12_WCO" xfId="2793" xr:uid="{00000000-0005-0000-0000-000071070000}"/>
    <cellStyle name="Input 13" xfId="1483" xr:uid="{00000000-0005-0000-0000-000072070000}"/>
    <cellStyle name="Input 13 2" xfId="2091" xr:uid="{00000000-0005-0000-0000-000073070000}"/>
    <cellStyle name="Input 13 2 2" xfId="4483" xr:uid="{E8336A56-656D-407C-BE2C-FFA6B2AADF78}"/>
    <cellStyle name="Input 13 2 2 2" xfId="7950" xr:uid="{C7CEAB13-B6E6-483B-9269-1F9CAFAECEBE}"/>
    <cellStyle name="Input 13 2 2 3" xfId="9953" xr:uid="{84263F45-FB6D-45E2-AD67-978D327AACF8}"/>
    <cellStyle name="Input 13 3" xfId="2418" xr:uid="{00000000-0005-0000-0000-000074070000}"/>
    <cellStyle name="Input 13 3 2" xfId="4726" xr:uid="{C438A3C7-E65F-4681-90E1-76B63BD6B919}"/>
    <cellStyle name="Input 13 3 2 2" xfId="8042" xr:uid="{09B0EFE5-7F09-4001-93AF-31071A5EDC9E}"/>
    <cellStyle name="Input 13 3 2 3" xfId="10196" xr:uid="{92DC417F-6962-4780-B62C-D7045BA82415}"/>
    <cellStyle name="Input 13 4" xfId="2479" xr:uid="{00000000-0005-0000-0000-000075070000}"/>
    <cellStyle name="Input 13 4 2" xfId="4787" xr:uid="{A6D439EC-E2AB-4737-BC38-5FE2D3E9A805}"/>
    <cellStyle name="Input 13 4 2 2" xfId="8102" xr:uid="{42C1C585-7DED-40E7-9EBA-B61169805E5D}"/>
    <cellStyle name="Input 13 4 2 3" xfId="10257" xr:uid="{D031D4A5-C28E-454E-BB80-0507E07633E2}"/>
    <cellStyle name="Input 13 5" xfId="4241" xr:uid="{94A994CF-8F4E-4A7B-B8F7-367FDA766D88}"/>
    <cellStyle name="Input 13 5 2" xfId="7841" xr:uid="{260CDBDF-FEDA-4010-AB9E-69B84BF370E0}"/>
    <cellStyle name="Input 13 5 3" xfId="9711" xr:uid="{44C9B03F-8E27-4AAC-8496-1FB90DB63531}"/>
    <cellStyle name="Input 13_WCO" xfId="2792" xr:uid="{00000000-0005-0000-0000-000076070000}"/>
    <cellStyle name="Input 14" xfId="1484" xr:uid="{00000000-0005-0000-0000-000077070000}"/>
    <cellStyle name="Input 14 2" xfId="2092" xr:uid="{00000000-0005-0000-0000-000078070000}"/>
    <cellStyle name="Input 14 2 2" xfId="4484" xr:uid="{7C5E601D-8AE3-44DB-BCDD-903333E49730}"/>
    <cellStyle name="Input 14 2 2 2" xfId="7951" xr:uid="{93933BE9-CB70-49D1-89F2-57D9761B6A3A}"/>
    <cellStyle name="Input 14 2 2 3" xfId="9954" xr:uid="{006689A0-E213-4BB0-82AA-1A33B4C5C078}"/>
    <cellStyle name="Input 14 3" xfId="2417" xr:uid="{00000000-0005-0000-0000-000079070000}"/>
    <cellStyle name="Input 14 3 2" xfId="4725" xr:uid="{730A0795-2DC1-4414-A77E-AF947FC43B08}"/>
    <cellStyle name="Input 14 3 2 2" xfId="8041" xr:uid="{14F49891-827F-4862-B8AD-AA010C141FD2}"/>
    <cellStyle name="Input 14 3 2 3" xfId="10195" xr:uid="{ED4F6AE5-DD97-4EE9-96DC-5A4D76A3D6C1}"/>
    <cellStyle name="Input 14 4" xfId="2480" xr:uid="{00000000-0005-0000-0000-00007A070000}"/>
    <cellStyle name="Input 14 4 2" xfId="4788" xr:uid="{5F6DF8BE-3A22-4768-83E0-3326A0A10C03}"/>
    <cellStyle name="Input 14 4 2 2" xfId="8103" xr:uid="{E7BAADB8-BCB1-48BC-BE03-91F756F80554}"/>
    <cellStyle name="Input 14 4 2 3" xfId="10258" xr:uid="{655BF479-B4F3-4E86-A9B2-2CC223CD17F5}"/>
    <cellStyle name="Input 14 5" xfId="4242" xr:uid="{B618D45A-4491-4B98-A405-30A7137D97E4}"/>
    <cellStyle name="Input 14 5 2" xfId="7842" xr:uid="{BE828525-FD0F-4B05-A9ED-C01ED257FE0D}"/>
    <cellStyle name="Input 14 5 3" xfId="9712" xr:uid="{DD737C36-2141-4B6E-80B4-B23C95253E74}"/>
    <cellStyle name="Input 14_WCO" xfId="2791" xr:uid="{00000000-0005-0000-0000-00007B070000}"/>
    <cellStyle name="Input 15" xfId="1485" xr:uid="{00000000-0005-0000-0000-00007C070000}"/>
    <cellStyle name="Input 15 2" xfId="2093" xr:uid="{00000000-0005-0000-0000-00007D070000}"/>
    <cellStyle name="Input 15 2 2" xfId="4485" xr:uid="{D8B23B9B-58FD-4288-8045-3F5B8A7C8C6E}"/>
    <cellStyle name="Input 15 2 2 2" xfId="7952" xr:uid="{24BCCDC6-5B46-40A9-9287-C0268B4636C4}"/>
    <cellStyle name="Input 15 2 2 3" xfId="9955" xr:uid="{756DF372-1D2A-4A67-A0A2-D42EF55D813D}"/>
    <cellStyle name="Input 15 3" xfId="2416" xr:uid="{00000000-0005-0000-0000-00007E070000}"/>
    <cellStyle name="Input 15 3 2" xfId="4724" xr:uid="{59A674A2-B0E3-4FB2-852B-CC6921BBBFD2}"/>
    <cellStyle name="Input 15 3 2 2" xfId="8040" xr:uid="{DDD2CFC5-AAB9-463B-BF73-080741915D46}"/>
    <cellStyle name="Input 15 3 2 3" xfId="10194" xr:uid="{A13BE61D-DEFA-4ED0-A12F-362B5EBBAB64}"/>
    <cellStyle name="Input 15 4" xfId="2481" xr:uid="{00000000-0005-0000-0000-00007F070000}"/>
    <cellStyle name="Input 15 4 2" xfId="4789" xr:uid="{294981D1-A16E-4F94-BBC5-DC22AF0A6186}"/>
    <cellStyle name="Input 15 4 2 2" xfId="8104" xr:uid="{A7840C54-82FC-4FE4-AE69-AE9D4BE14135}"/>
    <cellStyle name="Input 15 4 2 3" xfId="10259" xr:uid="{A3622428-5C5D-44D7-9D74-2774A9778A5E}"/>
    <cellStyle name="Input 15 5" xfId="4243" xr:uid="{045F0139-E297-4DBE-9D1F-4CE284C535F7}"/>
    <cellStyle name="Input 15 5 2" xfId="7843" xr:uid="{683B1CBA-C78D-4DB4-A7A4-509A3B7F0B5A}"/>
    <cellStyle name="Input 15 5 3" xfId="9713" xr:uid="{A5D00974-72E0-40AC-980E-5795DC59A30D}"/>
    <cellStyle name="Input 15_WCO" xfId="2790" xr:uid="{00000000-0005-0000-0000-000080070000}"/>
    <cellStyle name="Input 16" xfId="1486" xr:uid="{00000000-0005-0000-0000-000081070000}"/>
    <cellStyle name="Input 16 2" xfId="2094" xr:uid="{00000000-0005-0000-0000-000082070000}"/>
    <cellStyle name="Input 16 2 2" xfId="4486" xr:uid="{0CC9EBE2-C126-4D05-84FC-CCA0D90090AD}"/>
    <cellStyle name="Input 16 2 2 2" xfId="7953" xr:uid="{1E07BA63-D482-4BD6-B8D0-EF8648D24073}"/>
    <cellStyle name="Input 16 2 2 3" xfId="9956" xr:uid="{2D08DA79-3C44-43F4-A956-45D8DD64060D}"/>
    <cellStyle name="Input 16 3" xfId="2415" xr:uid="{00000000-0005-0000-0000-000083070000}"/>
    <cellStyle name="Input 16 3 2" xfId="4723" xr:uid="{3F22A260-D1C5-404C-AAB6-4B5B1D66F1F6}"/>
    <cellStyle name="Input 16 3 2 2" xfId="8039" xr:uid="{BB16FEFA-CFE2-4AAF-B64C-02AD58520575}"/>
    <cellStyle name="Input 16 3 2 3" xfId="10193" xr:uid="{FEB763A2-4F29-41ED-9EAA-C6175F34A0B1}"/>
    <cellStyle name="Input 16 4" xfId="2482" xr:uid="{00000000-0005-0000-0000-000084070000}"/>
    <cellStyle name="Input 16 4 2" xfId="4790" xr:uid="{635E640A-ED04-4C5C-9A5E-77FFA24562B9}"/>
    <cellStyle name="Input 16 4 2 2" xfId="8105" xr:uid="{355269AE-5DF7-42EB-BA1C-67606AEB133F}"/>
    <cellStyle name="Input 16 4 2 3" xfId="10260" xr:uid="{736AD8D2-6CAA-4500-BA19-8E6459F01D78}"/>
    <cellStyle name="Input 16 5" xfId="4244" xr:uid="{93ABC4B0-EE3E-4068-8BD2-2E950D15581F}"/>
    <cellStyle name="Input 16 5 2" xfId="7844" xr:uid="{80C99A8F-C5AB-4D78-9FB7-B559624E93FE}"/>
    <cellStyle name="Input 16 5 3" xfId="9714" xr:uid="{E53A0AF9-7783-4E88-87DE-A64F2AAF4D71}"/>
    <cellStyle name="Input 16_WCO" xfId="2789" xr:uid="{00000000-0005-0000-0000-000085070000}"/>
    <cellStyle name="Input 17" xfId="1487" xr:uid="{00000000-0005-0000-0000-000086070000}"/>
    <cellStyle name="Input 17 2" xfId="2095" xr:uid="{00000000-0005-0000-0000-000087070000}"/>
    <cellStyle name="Input 17 2 2" xfId="4487" xr:uid="{F731D8A2-439D-4223-B4E8-8DAF8DD0542D}"/>
    <cellStyle name="Input 17 2 2 2" xfId="7954" xr:uid="{B82F5C9B-06FB-42B2-B62E-ECB5DA963349}"/>
    <cellStyle name="Input 17 2 2 3" xfId="9957" xr:uid="{6135C6FF-608E-4E58-A58A-5359146D50B4}"/>
    <cellStyle name="Input 17 3" xfId="2414" xr:uid="{00000000-0005-0000-0000-000088070000}"/>
    <cellStyle name="Input 17 3 2" xfId="4722" xr:uid="{37C60767-A9FC-42F9-99AB-21C1D8D27619}"/>
    <cellStyle name="Input 17 3 2 2" xfId="8038" xr:uid="{39917C70-94C1-4F68-A221-07E2622336C0}"/>
    <cellStyle name="Input 17 3 2 3" xfId="10192" xr:uid="{9993AA5F-84E2-478E-88CE-271A7F6EBED3}"/>
    <cellStyle name="Input 17 4" xfId="2483" xr:uid="{00000000-0005-0000-0000-000089070000}"/>
    <cellStyle name="Input 17 4 2" xfId="4791" xr:uid="{AFB6AF9F-D3C7-448E-9139-165737FB58B7}"/>
    <cellStyle name="Input 17 4 2 2" xfId="8106" xr:uid="{8E152083-1239-43F2-9DC5-45D66B66441D}"/>
    <cellStyle name="Input 17 4 2 3" xfId="10261" xr:uid="{6066DD10-2F7B-4467-9892-31B2AA25D2D5}"/>
    <cellStyle name="Input 17 5" xfId="4245" xr:uid="{503D4707-F85E-4438-9DEE-C0CA21E3360B}"/>
    <cellStyle name="Input 17 5 2" xfId="7845" xr:uid="{C7E802F1-0A5D-4FCE-BF7A-FADA07C472C3}"/>
    <cellStyle name="Input 17 5 3" xfId="9715" xr:uid="{AF1B0682-2479-4218-B024-B70BDC11B9DE}"/>
    <cellStyle name="Input 17_WCO" xfId="2788" xr:uid="{00000000-0005-0000-0000-00008A070000}"/>
    <cellStyle name="Input 18" xfId="1488" xr:uid="{00000000-0005-0000-0000-00008B070000}"/>
    <cellStyle name="Input 18 2" xfId="2096" xr:uid="{00000000-0005-0000-0000-00008C070000}"/>
    <cellStyle name="Input 18 2 2" xfId="4488" xr:uid="{8989A75B-803F-4E24-861D-90D656898354}"/>
    <cellStyle name="Input 18 2 2 2" xfId="7955" xr:uid="{AC6C49FF-F6B2-4C7F-B98E-A7B5D33AFBAD}"/>
    <cellStyle name="Input 18 2 2 3" xfId="9958" xr:uid="{1B68B598-2397-4627-9779-C22186CE9A18}"/>
    <cellStyle name="Input 18 3" xfId="2413" xr:uid="{00000000-0005-0000-0000-00008D070000}"/>
    <cellStyle name="Input 18 3 2" xfId="4721" xr:uid="{C3D6E5B1-DA37-4500-AD8A-5997DA2BF6CA}"/>
    <cellStyle name="Input 18 3 2 2" xfId="8037" xr:uid="{3AE67DD9-591E-41A7-8041-6A3F5BD2C3D3}"/>
    <cellStyle name="Input 18 3 2 3" xfId="10191" xr:uid="{D8173448-C7A3-4AAE-A400-CF453C93D63A}"/>
    <cellStyle name="Input 18 4" xfId="2484" xr:uid="{00000000-0005-0000-0000-00008E070000}"/>
    <cellStyle name="Input 18 4 2" xfId="4792" xr:uid="{D53592B1-70D1-4E80-A232-73240F1CA44F}"/>
    <cellStyle name="Input 18 4 2 2" xfId="8107" xr:uid="{BC7234D1-C274-4EDF-B4E6-36DF7DF73248}"/>
    <cellStyle name="Input 18 4 2 3" xfId="10262" xr:uid="{4593D7C8-D9CB-4B63-860C-F81A361C15F5}"/>
    <cellStyle name="Input 18 5" xfId="4246" xr:uid="{3922EB1F-6427-4BC7-8B43-C2E04E262E65}"/>
    <cellStyle name="Input 18 5 2" xfId="7846" xr:uid="{F1EEA632-639F-4BD3-AC53-FF10A64B2B46}"/>
    <cellStyle name="Input 18 5 3" xfId="9716" xr:uid="{A20BE7F9-664A-40DF-A6D8-B6D3F46EE6EF}"/>
    <cellStyle name="Input 18_WCO" xfId="2787" xr:uid="{00000000-0005-0000-0000-00008F070000}"/>
    <cellStyle name="Input 19" xfId="1489" xr:uid="{00000000-0005-0000-0000-000090070000}"/>
    <cellStyle name="Input 19 2" xfId="2097" xr:uid="{00000000-0005-0000-0000-000091070000}"/>
    <cellStyle name="Input 19 2 2" xfId="4489" xr:uid="{54DC9F80-7BAC-4727-AF54-D26727C9C543}"/>
    <cellStyle name="Input 19 2 2 2" xfId="7956" xr:uid="{10764989-C1C3-4A71-BDB4-F45D6931E446}"/>
    <cellStyle name="Input 19 2 2 3" xfId="9959" xr:uid="{CA70DC4F-D00C-49AF-A51D-39DF4ED8120F}"/>
    <cellStyle name="Input 19 3" xfId="2412" xr:uid="{00000000-0005-0000-0000-000092070000}"/>
    <cellStyle name="Input 19 3 2" xfId="4720" xr:uid="{F2019799-0852-415E-85AD-9B42D28763D6}"/>
    <cellStyle name="Input 19 3 2 2" xfId="8036" xr:uid="{3FEFD8C7-0A3A-4DA7-8760-5888E02A395A}"/>
    <cellStyle name="Input 19 3 2 3" xfId="10190" xr:uid="{93C56DDC-1F94-4792-9A88-1587B7A6329D}"/>
    <cellStyle name="Input 19 4" xfId="2485" xr:uid="{00000000-0005-0000-0000-000093070000}"/>
    <cellStyle name="Input 19 4 2" xfId="4793" xr:uid="{D9A76A48-9C8D-4F06-909F-7A842680EE26}"/>
    <cellStyle name="Input 19 4 2 2" xfId="8108" xr:uid="{90167362-62E0-42D3-8EF5-6FE76A426621}"/>
    <cellStyle name="Input 19 4 2 3" xfId="10263" xr:uid="{F8DC2BF5-A946-4684-8C19-413D5C51EECB}"/>
    <cellStyle name="Input 19 5" xfId="4247" xr:uid="{B360F50E-7653-4F49-9A85-B95A4B8FB9AC}"/>
    <cellStyle name="Input 19 5 2" xfId="7847" xr:uid="{479D7D69-87FE-4EF0-97F4-48B4EF1A21DB}"/>
    <cellStyle name="Input 19 5 3" xfId="9717" xr:uid="{C376B5E8-7D12-45FA-AE38-A5856C85D755}"/>
    <cellStyle name="Input 19_WCO" xfId="2786" xr:uid="{00000000-0005-0000-0000-000094070000}"/>
    <cellStyle name="Input 2" xfId="1490" xr:uid="{00000000-0005-0000-0000-000095070000}"/>
    <cellStyle name="Input 2 2" xfId="2098" xr:uid="{00000000-0005-0000-0000-000096070000}"/>
    <cellStyle name="Input 2 2 2" xfId="3104" xr:uid="{00000000-0005-0000-0000-000097070000}"/>
    <cellStyle name="Input 2 2 2 2" xfId="4960" xr:uid="{4087EF0E-C655-415D-AF50-88631E368816}"/>
    <cellStyle name="Input 2 2 2 2 2" xfId="8164" xr:uid="{0AAE6F42-918E-4618-BA6B-FBD8679EA88F}"/>
    <cellStyle name="Input 2 2 2 2 3" xfId="10430" xr:uid="{92349B0B-6E01-472F-864B-A2E2E8BB7AAF}"/>
    <cellStyle name="Input 2 2 3" xfId="3427" xr:uid="{00000000-0005-0000-0000-000098070000}"/>
    <cellStyle name="Input 2 2 3 2" xfId="5110" xr:uid="{875D6549-4588-4EC8-A21C-445FE7A59F39}"/>
    <cellStyle name="Input 2 2 3 2 2" xfId="8221" xr:uid="{021CC0A0-C048-4C99-A54A-874B935C5ACA}"/>
    <cellStyle name="Input 2 2 3 2 3" xfId="10580" xr:uid="{7F7616DA-EEAD-4485-973F-CA8FDE3694EE}"/>
    <cellStyle name="Input 2 2 4" xfId="4490" xr:uid="{41749203-C5A1-4445-B1F1-2560C24ED45F}"/>
    <cellStyle name="Input 2 2 4 2" xfId="7957" xr:uid="{48D25590-203B-4AC8-8251-FC92CAF8ACBE}"/>
    <cellStyle name="Input 2 2 4 3" xfId="9960" xr:uid="{73BF3583-8CEA-4C58-BC6E-10C9D6239F3D}"/>
    <cellStyle name="Input 2 2_WCO" xfId="2784" xr:uid="{00000000-0005-0000-0000-000099070000}"/>
    <cellStyle name="Input 2 3" xfId="2411" xr:uid="{00000000-0005-0000-0000-00009A070000}"/>
    <cellStyle name="Input 2 3 2" xfId="4719" xr:uid="{455C27C7-EBD8-48D7-A5FC-4AEC5E8CAF79}"/>
    <cellStyle name="Input 2 3 2 2" xfId="8035" xr:uid="{C98900BB-9624-49B5-B0E1-03899EF9FC39}"/>
    <cellStyle name="Input 2 3 2 3" xfId="10189" xr:uid="{5E6565A9-9C50-4039-A9B3-EB087F816CE1}"/>
    <cellStyle name="Input 2 4" xfId="2486" xr:uid="{00000000-0005-0000-0000-00009B070000}"/>
    <cellStyle name="Input 2 4 2" xfId="4794" xr:uid="{7E66F9A8-5A5B-4F68-B16F-9407390D3895}"/>
    <cellStyle name="Input 2 4 2 2" xfId="8109" xr:uid="{DA211C71-9614-451C-9E2E-6F2D2ACDA41E}"/>
    <cellStyle name="Input 2 4 2 3" xfId="10264" xr:uid="{8FC2DEEE-D003-4C65-A4D9-8245699BD764}"/>
    <cellStyle name="Input 2 5" xfId="4248" xr:uid="{E9F9F6E3-3C2E-43B7-9FC0-D1C124C18B69}"/>
    <cellStyle name="Input 2 5 2" xfId="7848" xr:uid="{080A3A8C-C935-4A1B-A2F8-D4514368C148}"/>
    <cellStyle name="Input 2 5 3" xfId="9718" xr:uid="{D82799A3-CA9B-4B92-9CF9-101D20DBDE1E}"/>
    <cellStyle name="Input 2_WCO" xfId="2785" xr:uid="{00000000-0005-0000-0000-00009C070000}"/>
    <cellStyle name="Input 20" xfId="1491" xr:uid="{00000000-0005-0000-0000-00009D070000}"/>
    <cellStyle name="Input 20 2" xfId="2099" xr:uid="{00000000-0005-0000-0000-00009E070000}"/>
    <cellStyle name="Input 20 2 2" xfId="4491" xr:uid="{57467750-3BC7-4081-A959-50EF72CEA5FE}"/>
    <cellStyle name="Input 20 2 2 2" xfId="7958" xr:uid="{A9A1AA89-6909-4B11-9863-434B6F125AEF}"/>
    <cellStyle name="Input 20 2 2 3" xfId="9961" xr:uid="{E165BBD1-4D1F-43D6-A83C-0E51D2BE0095}"/>
    <cellStyle name="Input 20 3" xfId="2410" xr:uid="{00000000-0005-0000-0000-00009F070000}"/>
    <cellStyle name="Input 20 3 2" xfId="4718" xr:uid="{396097E2-18DD-400B-BB8C-03DF50D5F1CE}"/>
    <cellStyle name="Input 20 3 2 2" xfId="8034" xr:uid="{E656E8D3-D7ED-4926-BFE8-F40C872C7A0A}"/>
    <cellStyle name="Input 20 3 2 3" xfId="10188" xr:uid="{58BD30D2-6E36-4B3F-9462-6F1AC639EAB1}"/>
    <cellStyle name="Input 20 4" xfId="2487" xr:uid="{00000000-0005-0000-0000-0000A0070000}"/>
    <cellStyle name="Input 20 4 2" xfId="4795" xr:uid="{58CA36D6-103F-460C-A29F-FCF16C30DAAB}"/>
    <cellStyle name="Input 20 4 2 2" xfId="8110" xr:uid="{11B350AB-AC22-49A1-B83D-FD91F7D495FE}"/>
    <cellStyle name="Input 20 4 2 3" xfId="10265" xr:uid="{8AD133CF-3610-4979-A2C1-46662445EB6F}"/>
    <cellStyle name="Input 20 5" xfId="4249" xr:uid="{487AFE66-A344-4753-A2A0-97D6A33D645E}"/>
    <cellStyle name="Input 20 5 2" xfId="7849" xr:uid="{DC74791B-39CB-4B33-B061-CF3AFB589B3D}"/>
    <cellStyle name="Input 20 5 3" xfId="9719" xr:uid="{196BDF2C-C743-433C-A02F-3671BB164A40}"/>
    <cellStyle name="Input 20_WCO" xfId="2783" xr:uid="{00000000-0005-0000-0000-0000A1070000}"/>
    <cellStyle name="Input 21" xfId="1492" xr:uid="{00000000-0005-0000-0000-0000A2070000}"/>
    <cellStyle name="Input 21 2" xfId="2100" xr:uid="{00000000-0005-0000-0000-0000A3070000}"/>
    <cellStyle name="Input 21 2 2" xfId="4492" xr:uid="{91DE23F5-7972-4C3F-B552-BD9BB99EABCE}"/>
    <cellStyle name="Input 21 2 2 2" xfId="7959" xr:uid="{53AD7692-E5E9-4E8D-B7A1-A77464E9012B}"/>
    <cellStyle name="Input 21 2 2 3" xfId="9962" xr:uid="{D8B2CB84-6558-4327-AD57-E6E197161B22}"/>
    <cellStyle name="Input 21 3" xfId="2409" xr:uid="{00000000-0005-0000-0000-0000A4070000}"/>
    <cellStyle name="Input 21 3 2" xfId="4717" xr:uid="{E70690DF-5750-4A3D-ABFB-C0B08E131626}"/>
    <cellStyle name="Input 21 3 2 2" xfId="8033" xr:uid="{77786D90-8824-4B1D-8A00-3E9E55A3DA2D}"/>
    <cellStyle name="Input 21 3 2 3" xfId="10187" xr:uid="{E071ECB6-0CFA-4D98-AD49-5F3F347F7CA0}"/>
    <cellStyle name="Input 21 4" xfId="2488" xr:uid="{00000000-0005-0000-0000-0000A5070000}"/>
    <cellStyle name="Input 21 4 2" xfId="4796" xr:uid="{FB852D89-D904-4F00-8C4E-976764A8C328}"/>
    <cellStyle name="Input 21 4 2 2" xfId="8111" xr:uid="{3EBC8A19-88D1-4E48-AF08-1BFFE23D0007}"/>
    <cellStyle name="Input 21 4 2 3" xfId="10266" xr:uid="{E483CE0C-2B68-4D08-B4BD-1D4E6FB1E3E3}"/>
    <cellStyle name="Input 21 5" xfId="4250" xr:uid="{A5496681-CF73-4863-9A38-1F297E53E5EB}"/>
    <cellStyle name="Input 21 5 2" xfId="7850" xr:uid="{0B58E4C5-1541-4DC0-9EC6-603C1886F873}"/>
    <cellStyle name="Input 21 5 3" xfId="9720" xr:uid="{380E8F6B-EA17-4668-B1F9-D9A51BA05FCD}"/>
    <cellStyle name="Input 21_WCO" xfId="2782" xr:uid="{00000000-0005-0000-0000-0000A6070000}"/>
    <cellStyle name="Input 22" xfId="1493" xr:uid="{00000000-0005-0000-0000-0000A7070000}"/>
    <cellStyle name="Input 22 2" xfId="2101" xr:uid="{00000000-0005-0000-0000-0000A8070000}"/>
    <cellStyle name="Input 22 2 2" xfId="4493" xr:uid="{85661CB9-FD9C-4B38-835F-CB24C8EB2CEF}"/>
    <cellStyle name="Input 22 2 2 2" xfId="7960" xr:uid="{1B014A82-BCFE-4055-8328-D83852608F42}"/>
    <cellStyle name="Input 22 2 2 3" xfId="9963" xr:uid="{6A9D7957-DCCE-4A33-8F14-ED332FEDD359}"/>
    <cellStyle name="Input 22 3" xfId="2408" xr:uid="{00000000-0005-0000-0000-0000A9070000}"/>
    <cellStyle name="Input 22 3 2" xfId="4716" xr:uid="{92C92B92-6A3A-46A3-A7D0-EBE5A705FDF7}"/>
    <cellStyle name="Input 22 3 2 2" xfId="8032" xr:uid="{28255F24-03E5-4617-9359-420EF61C77ED}"/>
    <cellStyle name="Input 22 3 2 3" xfId="10186" xr:uid="{4FC30A58-9F54-4FDA-AD4E-C45431B224CC}"/>
    <cellStyle name="Input 22 4" xfId="3409" xr:uid="{00000000-0005-0000-0000-0000AA070000}"/>
    <cellStyle name="Input 22 4 2" xfId="5092" xr:uid="{3DD78581-8961-4B23-9A22-F61CF84E17D1}"/>
    <cellStyle name="Input 22 4 2 2" xfId="8203" xr:uid="{9D5DBC94-C550-43BD-9EC1-547227FBD940}"/>
    <cellStyle name="Input 22 4 2 3" xfId="10562" xr:uid="{235351ED-956B-4205-9C7F-A82DF1DA4896}"/>
    <cellStyle name="Input 22 5" xfId="4251" xr:uid="{E6E4F792-E785-4989-A598-277A19FEB085}"/>
    <cellStyle name="Input 22 5 2" xfId="7851" xr:uid="{DEC1DF51-230D-4B73-ABEE-84A340C32214}"/>
    <cellStyle name="Input 22 5 3" xfId="9721" xr:uid="{99EAD7FA-B6B5-48AC-8062-0FEFA19A6DAF}"/>
    <cellStyle name="Input 22_WCO" xfId="2781" xr:uid="{00000000-0005-0000-0000-0000AB070000}"/>
    <cellStyle name="Input 23" xfId="1494" xr:uid="{00000000-0005-0000-0000-0000AC070000}"/>
    <cellStyle name="Input 23 2" xfId="2102" xr:uid="{00000000-0005-0000-0000-0000AD070000}"/>
    <cellStyle name="Input 23 2 2" xfId="4494" xr:uid="{DFA7B663-4E9E-4A94-AC4F-3C01A37623D2}"/>
    <cellStyle name="Input 23 2 2 2" xfId="7961" xr:uid="{DF8777A8-DE7C-4B38-B780-19EAC2961FBB}"/>
    <cellStyle name="Input 23 2 2 3" xfId="9964" xr:uid="{F9A0B45B-C399-422F-A559-DB741EB6DBC6}"/>
    <cellStyle name="Input 23 3" xfId="2407" xr:uid="{00000000-0005-0000-0000-0000AE070000}"/>
    <cellStyle name="Input 23 3 2" xfId="4715" xr:uid="{8DF1E167-4520-4620-A2A5-08F076DABD51}"/>
    <cellStyle name="Input 23 3 2 2" xfId="8031" xr:uid="{EB1FBBC5-F6A1-4C43-B4A8-0419C2F1FBAE}"/>
    <cellStyle name="Input 23 3 2 3" xfId="10185" xr:uid="{1F2AE8EC-1566-4275-987C-F3697703A19F}"/>
    <cellStyle name="Input 23 4" xfId="2489" xr:uid="{00000000-0005-0000-0000-0000AF070000}"/>
    <cellStyle name="Input 23 4 2" xfId="4797" xr:uid="{13A4D2FA-92F6-40D6-BEEA-4FA3D561F89D}"/>
    <cellStyle name="Input 23 4 2 2" xfId="8112" xr:uid="{1FF3922E-7494-40C6-A277-470C9524385C}"/>
    <cellStyle name="Input 23 4 2 3" xfId="10267" xr:uid="{C50BE7A7-7D8D-4C86-BB86-D9F06D2C282E}"/>
    <cellStyle name="Input 23 5" xfId="4252" xr:uid="{F947DD20-E74A-4C83-A580-099B6EC119B2}"/>
    <cellStyle name="Input 23 5 2" xfId="7852" xr:uid="{56D520B0-A24A-4DBF-A67C-D734F73FAA78}"/>
    <cellStyle name="Input 23 5 3" xfId="9722" xr:uid="{B1C5197C-422A-4C91-84A0-924EADD2D5CE}"/>
    <cellStyle name="Input 23_WCO" xfId="2780" xr:uid="{00000000-0005-0000-0000-0000B0070000}"/>
    <cellStyle name="Input 24" xfId="1495" xr:uid="{00000000-0005-0000-0000-0000B1070000}"/>
    <cellStyle name="Input 24 2" xfId="2103" xr:uid="{00000000-0005-0000-0000-0000B2070000}"/>
    <cellStyle name="Input 24 2 2" xfId="4495" xr:uid="{E00068AA-5C9E-4309-AB1D-92F8CDA5F8D1}"/>
    <cellStyle name="Input 24 2 2 2" xfId="7962" xr:uid="{B6570BFF-FE6F-446A-A614-97B73CEF2001}"/>
    <cellStyle name="Input 24 2 2 3" xfId="9965" xr:uid="{B8607609-D5D1-419E-81E3-8E6388CA1D86}"/>
    <cellStyle name="Input 24 3" xfId="2406" xr:uid="{00000000-0005-0000-0000-0000B3070000}"/>
    <cellStyle name="Input 24 3 2" xfId="4714" xr:uid="{9A2FF262-953B-476F-A5B4-BF68981529A7}"/>
    <cellStyle name="Input 24 3 2 2" xfId="8030" xr:uid="{558156CA-D93E-42F0-98A7-5F91E21222C2}"/>
    <cellStyle name="Input 24 3 2 3" xfId="10184" xr:uid="{9A2C026D-FAB8-4838-B8A7-4D017C1B5575}"/>
    <cellStyle name="Input 24 4" xfId="2490" xr:uid="{00000000-0005-0000-0000-0000B4070000}"/>
    <cellStyle name="Input 24 4 2" xfId="4798" xr:uid="{905746D7-F594-4912-959D-CEDD34CFA9C6}"/>
    <cellStyle name="Input 24 4 2 2" xfId="8113" xr:uid="{3227E300-A6B2-407C-A8B3-CBA81042D66D}"/>
    <cellStyle name="Input 24 4 2 3" xfId="10268" xr:uid="{9CE7D6FC-2EC6-43E5-BEDE-EFA37889609C}"/>
    <cellStyle name="Input 24 5" xfId="4253" xr:uid="{915D3AE2-1117-4EFD-9520-6BB8DA8E01F3}"/>
    <cellStyle name="Input 24 5 2" xfId="7853" xr:uid="{0496113A-186A-4A48-9006-C2895917BB58}"/>
    <cellStyle name="Input 24 5 3" xfId="9723" xr:uid="{24B6A16A-CA47-43F2-B938-60F171F9FEBB}"/>
    <cellStyle name="Input 24_WCO" xfId="2779" xr:uid="{00000000-0005-0000-0000-0000B5070000}"/>
    <cellStyle name="Input 25" xfId="1496" xr:uid="{00000000-0005-0000-0000-0000B6070000}"/>
    <cellStyle name="Input 25 2" xfId="2104" xr:uid="{00000000-0005-0000-0000-0000B7070000}"/>
    <cellStyle name="Input 25 2 2" xfId="4496" xr:uid="{B8A874E9-2484-4E65-A39F-B0C59CB6BB51}"/>
    <cellStyle name="Input 25 2 2 2" xfId="7963" xr:uid="{B547898A-4E65-4F9B-975D-143F52F1F7B7}"/>
    <cellStyle name="Input 25 2 2 3" xfId="9966" xr:uid="{C0278743-7A38-41CE-B03F-4CE5D1807684}"/>
    <cellStyle name="Input 25 3" xfId="2405" xr:uid="{00000000-0005-0000-0000-0000B8070000}"/>
    <cellStyle name="Input 25 3 2" xfId="4713" xr:uid="{563E22EB-FCD6-4212-B77E-B57B9AB387E6}"/>
    <cellStyle name="Input 25 3 2 2" xfId="8029" xr:uid="{7A2A807C-2EDD-458F-B41C-7DA5009DE43A}"/>
    <cellStyle name="Input 25 3 2 3" xfId="10183" xr:uid="{7183A1D6-4AFE-482A-B5E4-8FB2A455B49B}"/>
    <cellStyle name="Input 25 4" xfId="2491" xr:uid="{00000000-0005-0000-0000-0000B9070000}"/>
    <cellStyle name="Input 25 4 2" xfId="4799" xr:uid="{F382AA4C-36C8-437E-864F-398C984B4C1F}"/>
    <cellStyle name="Input 25 4 2 2" xfId="8114" xr:uid="{D79096D1-BB4F-43FD-B4DC-72A62A1A1E34}"/>
    <cellStyle name="Input 25 4 2 3" xfId="10269" xr:uid="{C2026ED7-4C15-4051-868E-D7D1C162EB27}"/>
    <cellStyle name="Input 25 5" xfId="4254" xr:uid="{DD0FB80F-21D8-4876-8CA6-4788FF457CE7}"/>
    <cellStyle name="Input 25 5 2" xfId="7854" xr:uid="{8B86E2F2-DAB8-4917-A1C0-1B9DE8179455}"/>
    <cellStyle name="Input 25 5 3" xfId="9724" xr:uid="{611041D9-801D-4DF5-B1C5-E9F1328C459F}"/>
    <cellStyle name="Input 25_WCO" xfId="2778" xr:uid="{00000000-0005-0000-0000-0000BA070000}"/>
    <cellStyle name="Input 26" xfId="1497" xr:uid="{00000000-0005-0000-0000-0000BB070000}"/>
    <cellStyle name="Input 26 2" xfId="2105" xr:uid="{00000000-0005-0000-0000-0000BC070000}"/>
    <cellStyle name="Input 26 2 2" xfId="4497" xr:uid="{8C070BBE-3B34-4F47-9A60-D6A8A1082734}"/>
    <cellStyle name="Input 26 2 2 2" xfId="7964" xr:uid="{EA39B702-CA99-415A-9EF7-DCBF5A53D405}"/>
    <cellStyle name="Input 26 2 2 3" xfId="9967" xr:uid="{F659DBD9-BC51-4ED2-A66B-4F3C175A9A0C}"/>
    <cellStyle name="Input 26 3" xfId="2404" xr:uid="{00000000-0005-0000-0000-0000BD070000}"/>
    <cellStyle name="Input 26 3 2" xfId="4712" xr:uid="{E4D3E3DF-7680-4011-822B-0361967B419C}"/>
    <cellStyle name="Input 26 3 2 2" xfId="8028" xr:uid="{68B0E2DD-03AF-44D6-B191-98402BEB133A}"/>
    <cellStyle name="Input 26 3 2 3" xfId="10182" xr:uid="{D0E11420-FAA7-4F48-BC72-0A0D2A28F22B}"/>
    <cellStyle name="Input 26 4" xfId="2492" xr:uid="{00000000-0005-0000-0000-0000BE070000}"/>
    <cellStyle name="Input 26 4 2" xfId="4800" xr:uid="{1C993DFC-26D8-4766-8821-0DC518CF4C0F}"/>
    <cellStyle name="Input 26 4 2 2" xfId="8115" xr:uid="{ED329A2D-A020-455A-ACC1-6BE1EEEFFFDF}"/>
    <cellStyle name="Input 26 4 2 3" xfId="10270" xr:uid="{3D4BEE18-3EEB-4381-8391-8D424ACBBAF4}"/>
    <cellStyle name="Input 26 5" xfId="4255" xr:uid="{D7A19ECF-12DB-4E3F-BD69-BF2C684C884C}"/>
    <cellStyle name="Input 26 5 2" xfId="7855" xr:uid="{EFDCBE34-9CD2-43A1-910D-B5B379C8BEA6}"/>
    <cellStyle name="Input 26 5 3" xfId="9725" xr:uid="{93F5BC7E-12D9-4C6F-860C-5C2A26881F96}"/>
    <cellStyle name="Input 26_WCO" xfId="2777" xr:uid="{00000000-0005-0000-0000-0000BF070000}"/>
    <cellStyle name="Input 27" xfId="1498" xr:uid="{00000000-0005-0000-0000-0000C0070000}"/>
    <cellStyle name="Input 27 2" xfId="2106" xr:uid="{00000000-0005-0000-0000-0000C1070000}"/>
    <cellStyle name="Input 27 2 2" xfId="4498" xr:uid="{B27ECFDA-958A-4281-A148-9CC9FD935A5F}"/>
    <cellStyle name="Input 27 2 2 2" xfId="7965" xr:uid="{18839842-31D0-4BCF-87C7-D076678A98A6}"/>
    <cellStyle name="Input 27 2 2 3" xfId="9968" xr:uid="{26DCE46D-51A1-43AD-AC39-BAAE0500CB83}"/>
    <cellStyle name="Input 27 3" xfId="2403" xr:uid="{00000000-0005-0000-0000-0000C2070000}"/>
    <cellStyle name="Input 27 3 2" xfId="4711" xr:uid="{13F15871-2850-424B-9DC1-1B223DD63BE6}"/>
    <cellStyle name="Input 27 3 2 2" xfId="8027" xr:uid="{16EE3AD2-312F-406C-9C3E-898807B8CAEA}"/>
    <cellStyle name="Input 27 3 2 3" xfId="10181" xr:uid="{6BAAEE4D-323B-4A08-979C-FD0C9E54361C}"/>
    <cellStyle name="Input 27 4" xfId="2493" xr:uid="{00000000-0005-0000-0000-0000C3070000}"/>
    <cellStyle name="Input 27 4 2" xfId="4801" xr:uid="{FD1D47F4-DFB3-40C7-936B-80F2688736ED}"/>
    <cellStyle name="Input 27 4 2 2" xfId="8116" xr:uid="{0D45E013-D5AB-426B-ADA9-FA468DC3C616}"/>
    <cellStyle name="Input 27 4 2 3" xfId="10271" xr:uid="{859971FD-BF7D-4D54-9C6F-D58D40C06232}"/>
    <cellStyle name="Input 27 5" xfId="4256" xr:uid="{E990044B-B3EC-4A57-A35A-F401EECB4B20}"/>
    <cellStyle name="Input 27 5 2" xfId="7856" xr:uid="{F82F5C90-2B6B-4F76-B41D-CD65F5E93A6D}"/>
    <cellStyle name="Input 27 5 3" xfId="9726" xr:uid="{0BF43E52-7EA2-4263-9353-03189DFF1BFD}"/>
    <cellStyle name="Input 27_WCO" xfId="2776" xr:uid="{00000000-0005-0000-0000-0000C4070000}"/>
    <cellStyle name="Input 28" xfId="1499" xr:uid="{00000000-0005-0000-0000-0000C5070000}"/>
    <cellStyle name="Input 28 2" xfId="2107" xr:uid="{00000000-0005-0000-0000-0000C6070000}"/>
    <cellStyle name="Input 28 2 2" xfId="4499" xr:uid="{F576D157-E4B2-493C-AE71-864DA2D35DBE}"/>
    <cellStyle name="Input 28 2 2 2" xfId="7966" xr:uid="{D9FC7990-3F25-4441-B222-86F76AEB5C93}"/>
    <cellStyle name="Input 28 2 2 3" xfId="9969" xr:uid="{326319CA-9A8F-4864-959D-2F99646028EF}"/>
    <cellStyle name="Input 28 3" xfId="2895" xr:uid="{00000000-0005-0000-0000-0000C7070000}"/>
    <cellStyle name="Input 28 3 2" xfId="4907" xr:uid="{D3B8B7AD-325C-4978-9E7B-EFF5D062BC51}"/>
    <cellStyle name="Input 28 3 2 2" xfId="8156" xr:uid="{4AA9DD31-F5AE-43A6-AC0E-AE1293BB9543}"/>
    <cellStyle name="Input 28 3 2 3" xfId="10377" xr:uid="{16D07B55-7DA8-4ADC-A02C-CD76C4AE1CC3}"/>
    <cellStyle name="Input 28 4" xfId="2494" xr:uid="{00000000-0005-0000-0000-0000C8070000}"/>
    <cellStyle name="Input 28 4 2" xfId="4802" xr:uid="{ADB88AD3-C855-496A-9098-4DC2E70D3806}"/>
    <cellStyle name="Input 28 4 2 2" xfId="8117" xr:uid="{0AD72291-0FD3-474B-862B-96FFF2BDB3D0}"/>
    <cellStyle name="Input 28 4 2 3" xfId="10272" xr:uid="{D7504BC7-18E2-481A-B12B-4E3B61AC1DC6}"/>
    <cellStyle name="Input 28 5" xfId="4257" xr:uid="{60B945EF-C8E4-492B-8492-FE09E1AC2051}"/>
    <cellStyle name="Input 28 5 2" xfId="7857" xr:uid="{B984DE55-D2DB-437E-A291-A17C3FB293ED}"/>
    <cellStyle name="Input 28 5 3" xfId="9727" xr:uid="{B83B0E17-B86F-4844-A00C-511744DAC067}"/>
    <cellStyle name="Input 28_WCO" xfId="2775" xr:uid="{00000000-0005-0000-0000-0000C9070000}"/>
    <cellStyle name="Input 29" xfId="1500" xr:uid="{00000000-0005-0000-0000-0000CA070000}"/>
    <cellStyle name="Input 29 2" xfId="2108" xr:uid="{00000000-0005-0000-0000-0000CB070000}"/>
    <cellStyle name="Input 29 2 2" xfId="4500" xr:uid="{AAE1B85A-649E-4692-B605-3D866E632ED5}"/>
    <cellStyle name="Input 29 2 2 2" xfId="7967" xr:uid="{1B3225AB-33EF-473A-87A3-35EDAFFAB5C7}"/>
    <cellStyle name="Input 29 2 2 3" xfId="9970" xr:uid="{56F6FFD4-A83A-4E15-991D-947F5AAC8A45}"/>
    <cellStyle name="Input 29 3" xfId="2853" xr:uid="{00000000-0005-0000-0000-0000CC070000}"/>
    <cellStyle name="Input 29 3 2" xfId="4894" xr:uid="{D58E0C15-EE21-4497-AADA-7707DB1F7F99}"/>
    <cellStyle name="Input 29 3 2 2" xfId="8149" xr:uid="{61954720-4188-410F-8F22-94CA2F5B58B1}"/>
    <cellStyle name="Input 29 3 2 3" xfId="10364" xr:uid="{71DC95F8-5031-4D33-A9C3-26AFA0C87A3C}"/>
    <cellStyle name="Input 29 4" xfId="2883" xr:uid="{00000000-0005-0000-0000-0000CD070000}"/>
    <cellStyle name="Input 29 4 2" xfId="4902" xr:uid="{6180EC41-0F46-47A1-9064-FAE1E7472C46}"/>
    <cellStyle name="Input 29 4 2 2" xfId="8155" xr:uid="{C79FA50B-666C-4B66-98B2-0F8161E740AA}"/>
    <cellStyle name="Input 29 4 2 3" xfId="10372" xr:uid="{66660082-8C2A-49E9-A4F6-EFE210551B53}"/>
    <cellStyle name="Input 29 5" xfId="4258" xr:uid="{19AB5806-1EAF-410B-9CA5-858CDD67620E}"/>
    <cellStyle name="Input 29 5 2" xfId="7858" xr:uid="{40CB084F-5F10-4111-ACE1-C5D226A86A3D}"/>
    <cellStyle name="Input 29 5 3" xfId="9728" xr:uid="{C8D89895-0F21-4725-9A63-F21FA5E588C4}"/>
    <cellStyle name="Input 29_WCO" xfId="2774" xr:uid="{00000000-0005-0000-0000-0000CE070000}"/>
    <cellStyle name="Input 3" xfId="1501" xr:uid="{00000000-0005-0000-0000-0000CF070000}"/>
    <cellStyle name="Input 3 2" xfId="2109" xr:uid="{00000000-0005-0000-0000-0000D0070000}"/>
    <cellStyle name="Input 3 2 2" xfId="3105" xr:uid="{00000000-0005-0000-0000-0000D1070000}"/>
    <cellStyle name="Input 3 2 2 2" xfId="4961" xr:uid="{8A5687D4-E269-4027-81A9-1E7538B3BDFF}"/>
    <cellStyle name="Input 3 2 2 2 2" xfId="8165" xr:uid="{4E13222D-63A2-496A-A548-E64D41BB24B9}"/>
    <cellStyle name="Input 3 2 2 2 3" xfId="10431" xr:uid="{1A29B521-A649-4544-9713-5F3105B910BB}"/>
    <cellStyle name="Input 3 2 3" xfId="3428" xr:uid="{00000000-0005-0000-0000-0000D2070000}"/>
    <cellStyle name="Input 3 2 3 2" xfId="5111" xr:uid="{2700576B-AA71-474B-BD9D-628644795133}"/>
    <cellStyle name="Input 3 2 3 2 2" xfId="8222" xr:uid="{BEAC4E66-42B7-4F41-AE6F-F8BA3AA0E14B}"/>
    <cellStyle name="Input 3 2 3 2 3" xfId="10581" xr:uid="{7D7815A3-B941-4BE7-A0E3-8B67AB40869C}"/>
    <cellStyle name="Input 3 2 4" xfId="4501" xr:uid="{C7F8B270-3936-46D8-B4F6-0344F1C51880}"/>
    <cellStyle name="Input 3 2 4 2" xfId="7968" xr:uid="{7997FA57-DCD4-4E0A-95A8-645DE016E749}"/>
    <cellStyle name="Input 3 2 4 3" xfId="9971" xr:uid="{5E3473AB-ED31-45B8-9DAE-16678D411FC2}"/>
    <cellStyle name="Input 3 2_WCO" xfId="2772" xr:uid="{00000000-0005-0000-0000-0000D3070000}"/>
    <cellStyle name="Input 3 3" xfId="2402" xr:uid="{00000000-0005-0000-0000-0000D4070000}"/>
    <cellStyle name="Input 3 3 2" xfId="4710" xr:uid="{A5B1CD6C-9BF2-4178-BC96-15D13499CCA9}"/>
    <cellStyle name="Input 3 3 2 2" xfId="8026" xr:uid="{C3A2FCCC-9591-45C6-91BB-F4427A4AEC02}"/>
    <cellStyle name="Input 3 3 2 3" xfId="10180" xr:uid="{2A55760F-E5C5-4D4E-A0D5-6F2F7A488BAB}"/>
    <cellStyle name="Input 3 4" xfId="2495" xr:uid="{00000000-0005-0000-0000-0000D5070000}"/>
    <cellStyle name="Input 3 4 2" xfId="4803" xr:uid="{9438BC8F-D789-4FC3-BAA4-711062DC2F54}"/>
    <cellStyle name="Input 3 4 2 2" xfId="8118" xr:uid="{D05D5DC5-DAE1-4DDA-AB4B-6CBC63943CE9}"/>
    <cellStyle name="Input 3 4 2 3" xfId="10273" xr:uid="{2E7CDCDA-BC10-49CB-B23A-664077A8931B}"/>
    <cellStyle name="Input 3 5" xfId="4259" xr:uid="{05933CD0-6070-4E06-AF78-295CC746A9E0}"/>
    <cellStyle name="Input 3 5 2" xfId="7859" xr:uid="{0B394289-E7D5-44E9-B001-59536AC66F11}"/>
    <cellStyle name="Input 3 5 3" xfId="9729" xr:uid="{7F61327E-35EC-4481-8CF5-ADB1595FD0B9}"/>
    <cellStyle name="Input 3_WCO" xfId="2773" xr:uid="{00000000-0005-0000-0000-0000D6070000}"/>
    <cellStyle name="Input 30" xfId="1502" xr:uid="{00000000-0005-0000-0000-0000D7070000}"/>
    <cellStyle name="Input 30 2" xfId="2110" xr:uid="{00000000-0005-0000-0000-0000D8070000}"/>
    <cellStyle name="Input 30 2 2" xfId="4502" xr:uid="{BFD1EB3A-3C1E-42B9-AA15-24AC66DA3544}"/>
    <cellStyle name="Input 30 2 2 2" xfId="7969" xr:uid="{5F721318-5145-4D1E-898E-91372117CF9F}"/>
    <cellStyle name="Input 30 2 2 3" xfId="9972" xr:uid="{981AB11D-A1A9-4EDE-A8AA-5CE0AE3A9DEC}"/>
    <cellStyle name="Input 30 3" xfId="2401" xr:uid="{00000000-0005-0000-0000-0000D9070000}"/>
    <cellStyle name="Input 30 3 2" xfId="4709" xr:uid="{AED2C029-7AAC-4A9E-B54F-097F1BE1887C}"/>
    <cellStyle name="Input 30 3 2 2" xfId="8025" xr:uid="{029C55DF-FFD8-400F-9884-0EF3B5CA9FF7}"/>
    <cellStyle name="Input 30 3 2 3" xfId="10179" xr:uid="{9CF4E036-E914-4C62-8B39-25AFA9C004CC}"/>
    <cellStyle name="Input 30 4" xfId="2496" xr:uid="{00000000-0005-0000-0000-0000DA070000}"/>
    <cellStyle name="Input 30 4 2" xfId="4804" xr:uid="{A5659E3D-B0DB-41A8-8125-C22AB1B0FF03}"/>
    <cellStyle name="Input 30 4 2 2" xfId="8119" xr:uid="{4011D3F0-4ECA-42AA-B4AE-414565FC5967}"/>
    <cellStyle name="Input 30 4 2 3" xfId="10274" xr:uid="{408E3BDE-C81C-4151-9E09-AFF71AF82A61}"/>
    <cellStyle name="Input 30 5" xfId="4260" xr:uid="{4DC4CCC0-8921-4A55-94C8-F725C7C9D49F}"/>
    <cellStyle name="Input 30 5 2" xfId="7860" xr:uid="{8F0B88F5-23D6-40CF-8D2A-F0A36CEE9255}"/>
    <cellStyle name="Input 30 5 3" xfId="9730" xr:uid="{1B2C9185-F38F-4C23-A055-DB32D93935EA}"/>
    <cellStyle name="Input 30_WCO" xfId="2771" xr:uid="{00000000-0005-0000-0000-0000DB070000}"/>
    <cellStyle name="Input 31" xfId="1503" xr:uid="{00000000-0005-0000-0000-0000DC070000}"/>
    <cellStyle name="Input 31 2" xfId="2111" xr:uid="{00000000-0005-0000-0000-0000DD070000}"/>
    <cellStyle name="Input 31 2 2" xfId="4503" xr:uid="{90D412ED-C4DD-4C2F-AD55-2DFF27A95E20}"/>
    <cellStyle name="Input 31 2 2 2" xfId="7970" xr:uid="{2E7E9649-C0F9-4816-9620-CD13B54D9523}"/>
    <cellStyle name="Input 31 2 2 3" xfId="9973" xr:uid="{096EBC54-A8D8-481C-BDC9-1D7560337E6B}"/>
    <cellStyle name="Input 31 3" xfId="2400" xr:uid="{00000000-0005-0000-0000-0000DE070000}"/>
    <cellStyle name="Input 31 3 2" xfId="4708" xr:uid="{9B4E7D0C-F757-4630-976A-F2E930EC1C75}"/>
    <cellStyle name="Input 31 3 2 2" xfId="8024" xr:uid="{501A87EA-19B5-44FD-A414-265FFE90CC2B}"/>
    <cellStyle name="Input 31 3 2 3" xfId="10178" xr:uid="{668B919A-77A2-45E9-9A7C-35F32E2A70F7}"/>
    <cellStyle name="Input 31 4" xfId="2497" xr:uid="{00000000-0005-0000-0000-0000DF070000}"/>
    <cellStyle name="Input 31 4 2" xfId="4805" xr:uid="{E56E5C05-A62C-4A47-A099-6185DF472766}"/>
    <cellStyle name="Input 31 4 2 2" xfId="8120" xr:uid="{4E818FF4-FDD2-4E48-B374-CFA4BB76CAAA}"/>
    <cellStyle name="Input 31 4 2 3" xfId="10275" xr:uid="{A0DF7F5F-E2D9-41EF-B30D-CFB3A5C077E3}"/>
    <cellStyle name="Input 31 5" xfId="4261" xr:uid="{24F8AA4A-061D-4694-B801-73C835D75BC2}"/>
    <cellStyle name="Input 31 5 2" xfId="7861" xr:uid="{85BF3569-503B-4AE4-9351-168962F78733}"/>
    <cellStyle name="Input 31 5 3" xfId="9731" xr:uid="{F60A0CF9-15FC-45FD-8393-2D95F541E34B}"/>
    <cellStyle name="Input 31_WCO" xfId="2770" xr:uid="{00000000-0005-0000-0000-0000E0070000}"/>
    <cellStyle name="Input 32" xfId="1504" xr:uid="{00000000-0005-0000-0000-0000E1070000}"/>
    <cellStyle name="Input 32 2" xfId="2112" xr:uid="{00000000-0005-0000-0000-0000E2070000}"/>
    <cellStyle name="Input 32 2 2" xfId="4504" xr:uid="{B7A81ACE-310B-4DD8-984A-FE6DA347A4B4}"/>
    <cellStyle name="Input 32 2 2 2" xfId="7971" xr:uid="{6025289A-19C2-4A4C-BF76-34EBBEFD0A74}"/>
    <cellStyle name="Input 32 2 2 3" xfId="9974" xr:uid="{A4557ED8-13B7-4FC3-BB97-0EBCC136FB14}"/>
    <cellStyle name="Input 32 3" xfId="2399" xr:uid="{00000000-0005-0000-0000-0000E3070000}"/>
    <cellStyle name="Input 32 3 2" xfId="4707" xr:uid="{C3151A73-B822-437B-9F58-A7E407C15DC5}"/>
    <cellStyle name="Input 32 3 2 2" xfId="8023" xr:uid="{6A66752C-2A26-45C4-A231-9982860D671D}"/>
    <cellStyle name="Input 32 3 2 3" xfId="10177" xr:uid="{FB57CC8F-2119-472A-8E01-C4CA7B067A75}"/>
    <cellStyle name="Input 32 4" xfId="2498" xr:uid="{00000000-0005-0000-0000-0000E4070000}"/>
    <cellStyle name="Input 32 4 2" xfId="4806" xr:uid="{59156A76-8038-4951-A2DB-3325872B605F}"/>
    <cellStyle name="Input 32 4 2 2" xfId="8121" xr:uid="{6DD17047-7AB8-4CFE-A15D-569566399F76}"/>
    <cellStyle name="Input 32 4 2 3" xfId="10276" xr:uid="{091A7851-7782-4AA2-929E-2FE6C6C5624C}"/>
    <cellStyle name="Input 32 5" xfId="4262" xr:uid="{DDDFC72D-F650-4426-9795-C7F91BB7E50E}"/>
    <cellStyle name="Input 32 5 2" xfId="7862" xr:uid="{77C1FAAF-02A1-45B4-BD86-C2156D1439FD}"/>
    <cellStyle name="Input 32 5 3" xfId="9732" xr:uid="{E9794084-3B0E-4C2E-89C0-5FCD1EFB9CF4}"/>
    <cellStyle name="Input 32_WCO" xfId="2769" xr:uid="{00000000-0005-0000-0000-0000E5070000}"/>
    <cellStyle name="Input 33" xfId="1505" xr:uid="{00000000-0005-0000-0000-0000E6070000}"/>
    <cellStyle name="Input 33 2" xfId="2113" xr:uid="{00000000-0005-0000-0000-0000E7070000}"/>
    <cellStyle name="Input 33 2 2" xfId="4505" xr:uid="{5897A699-38FB-45AC-BC89-05E8BC2F591F}"/>
    <cellStyle name="Input 33 2 2 2" xfId="7972" xr:uid="{1E3FA3B6-B5C3-4DE7-B3D2-B432181E5BBF}"/>
    <cellStyle name="Input 33 2 2 3" xfId="9975" xr:uid="{6EBC8D90-4891-4BDD-845B-11B9D950BA23}"/>
    <cellStyle name="Input 33 3" xfId="2398" xr:uid="{00000000-0005-0000-0000-0000E8070000}"/>
    <cellStyle name="Input 33 3 2" xfId="4706" xr:uid="{9574C10A-24DD-4B28-9E7F-CCBB8CBEA940}"/>
    <cellStyle name="Input 33 3 2 2" xfId="8022" xr:uid="{CCC2269F-1F39-42B1-83AF-C3A3D3838FFC}"/>
    <cellStyle name="Input 33 3 2 3" xfId="10176" xr:uid="{076BDE32-DC6A-4813-8179-7A3486AD3D18}"/>
    <cellStyle name="Input 33 4" xfId="2499" xr:uid="{00000000-0005-0000-0000-0000E9070000}"/>
    <cellStyle name="Input 33 4 2" xfId="4807" xr:uid="{87668EA5-0852-4463-9316-25BABCB2025F}"/>
    <cellStyle name="Input 33 4 2 2" xfId="8122" xr:uid="{BEF661AF-A9AD-4815-A7D0-2681D79656B2}"/>
    <cellStyle name="Input 33 4 2 3" xfId="10277" xr:uid="{279F1130-D985-4A55-A10D-FD5AD25D9FC4}"/>
    <cellStyle name="Input 33 5" xfId="4263" xr:uid="{BF92202D-F57D-482A-B378-3999B0483BA3}"/>
    <cellStyle name="Input 33 5 2" xfId="7863" xr:uid="{678F92BC-595F-42B6-8524-18A09BCB4A4E}"/>
    <cellStyle name="Input 33 5 3" xfId="9733" xr:uid="{AA33A588-3010-4A11-9BFE-1DF521013A5A}"/>
    <cellStyle name="Input 33_WCO" xfId="2768" xr:uid="{00000000-0005-0000-0000-0000EA070000}"/>
    <cellStyle name="Input 34" xfId="1506" xr:uid="{00000000-0005-0000-0000-0000EB070000}"/>
    <cellStyle name="Input 34 2" xfId="2114" xr:uid="{00000000-0005-0000-0000-0000EC070000}"/>
    <cellStyle name="Input 34 2 2" xfId="4506" xr:uid="{560D568F-F5D9-49B5-B4D0-E94DF2FCE2F7}"/>
    <cellStyle name="Input 34 2 2 2" xfId="7973" xr:uid="{951A6A82-CB4F-4CC8-89D5-1B7746DB34FD}"/>
    <cellStyle name="Input 34 2 2 3" xfId="9976" xr:uid="{A6D5287C-857C-4E37-BFAE-F6FC45459333}"/>
    <cellStyle name="Input 34 3" xfId="2397" xr:uid="{00000000-0005-0000-0000-0000ED070000}"/>
    <cellStyle name="Input 34 3 2" xfId="4705" xr:uid="{C72A1711-7E1E-4C2B-8110-F87C75C353C5}"/>
    <cellStyle name="Input 34 3 2 2" xfId="8021" xr:uid="{1FD84F87-2FEE-4408-A0BE-E76EA0F20284}"/>
    <cellStyle name="Input 34 3 2 3" xfId="10175" xr:uid="{5B409634-C1BD-408E-9F38-67A92CFC40B5}"/>
    <cellStyle name="Input 34 4" xfId="3408" xr:uid="{00000000-0005-0000-0000-0000EE070000}"/>
    <cellStyle name="Input 34 4 2" xfId="5091" xr:uid="{2B14C1E4-0E47-4709-9309-81D08AE9C71C}"/>
    <cellStyle name="Input 34 4 2 2" xfId="8202" xr:uid="{25F5FE3B-2499-4374-9765-0FBB86E051E2}"/>
    <cellStyle name="Input 34 4 2 3" xfId="10561" xr:uid="{CC12BF04-34F6-429C-862A-478938DDA4C4}"/>
    <cellStyle name="Input 34 5" xfId="4264" xr:uid="{88255415-F798-4B2E-A393-149F1049B4B5}"/>
    <cellStyle name="Input 34 5 2" xfId="7864" xr:uid="{C9C35655-DA33-4734-A73D-CE3A368ECF99}"/>
    <cellStyle name="Input 34 5 3" xfId="9734" xr:uid="{1BA12060-ECF4-406E-BF85-9CF2E30C0B8F}"/>
    <cellStyle name="Input 34_WCO" xfId="2767" xr:uid="{00000000-0005-0000-0000-0000EF070000}"/>
    <cellStyle name="Input 35" xfId="1507" xr:uid="{00000000-0005-0000-0000-0000F0070000}"/>
    <cellStyle name="Input 35 2" xfId="2115" xr:uid="{00000000-0005-0000-0000-0000F1070000}"/>
    <cellStyle name="Input 35 2 2" xfId="4507" xr:uid="{F77E816A-4AD0-44A0-AB5C-4E7BCFF019A2}"/>
    <cellStyle name="Input 35 2 2 2" xfId="7974" xr:uid="{858F34E7-44D9-4603-86A0-501E2CCC292D}"/>
    <cellStyle name="Input 35 2 2 3" xfId="9977" xr:uid="{F5ED93C2-E322-4E9F-92F5-8298186AFDD6}"/>
    <cellStyle name="Input 35 3" xfId="2396" xr:uid="{00000000-0005-0000-0000-0000F2070000}"/>
    <cellStyle name="Input 35 3 2" xfId="4704" xr:uid="{D42AC01D-EF60-4FC7-9AAA-1D0C3F76F2B6}"/>
    <cellStyle name="Input 35 3 2 2" xfId="8020" xr:uid="{080CA19A-0BE3-46C3-9F31-5D8901925DB6}"/>
    <cellStyle name="Input 35 3 2 3" xfId="10174" xr:uid="{DFB4FA1A-4636-4E96-B5EA-02FE56BBC466}"/>
    <cellStyle name="Input 35 4" xfId="2500" xr:uid="{00000000-0005-0000-0000-0000F3070000}"/>
    <cellStyle name="Input 35 4 2" xfId="4808" xr:uid="{B36643F6-A840-4C63-9830-01A5F8DE7879}"/>
    <cellStyle name="Input 35 4 2 2" xfId="8123" xr:uid="{C9176E83-08D1-49A8-A85A-5367303E7996}"/>
    <cellStyle name="Input 35 4 2 3" xfId="10278" xr:uid="{EC5967AA-C392-4479-9FC1-272030E1877C}"/>
    <cellStyle name="Input 35 5" xfId="4265" xr:uid="{69DC1FBF-DDD7-49EF-8132-DD19589AF76D}"/>
    <cellStyle name="Input 35 5 2" xfId="7865" xr:uid="{AE59D11A-BBAB-47A8-972D-CD64E758664E}"/>
    <cellStyle name="Input 35 5 3" xfId="9735" xr:uid="{8B003FFF-C91A-40CB-8E92-13E21407CA67}"/>
    <cellStyle name="Input 35_WCO" xfId="2766" xr:uid="{00000000-0005-0000-0000-0000F4070000}"/>
    <cellStyle name="Input 36" xfId="1508" xr:uid="{00000000-0005-0000-0000-0000F5070000}"/>
    <cellStyle name="Input 36 2" xfId="2116" xr:uid="{00000000-0005-0000-0000-0000F6070000}"/>
    <cellStyle name="Input 36 2 2" xfId="4508" xr:uid="{F179D3D7-7BE6-40E8-BC07-DEBB48567972}"/>
    <cellStyle name="Input 36 2 2 2" xfId="7975" xr:uid="{BD4D1C14-70D9-4946-B876-4448150C58B2}"/>
    <cellStyle name="Input 36 2 2 3" xfId="9978" xr:uid="{9BF5162C-9C69-442E-9ECE-18716080674F}"/>
    <cellStyle name="Input 36 3" xfId="2395" xr:uid="{00000000-0005-0000-0000-0000F7070000}"/>
    <cellStyle name="Input 36 3 2" xfId="4703" xr:uid="{A298B4D9-1F20-4D42-942E-3DE09127247F}"/>
    <cellStyle name="Input 36 3 2 2" xfId="8019" xr:uid="{0E415BCD-2F7B-4986-AA39-4FD7A9C43774}"/>
    <cellStyle name="Input 36 3 2 3" xfId="10173" xr:uid="{6D749762-50E4-4375-B2D7-7E33A6731FED}"/>
    <cellStyle name="Input 36 4" xfId="2501" xr:uid="{00000000-0005-0000-0000-0000F8070000}"/>
    <cellStyle name="Input 36 4 2" xfId="4809" xr:uid="{E53FA418-8E00-4982-AB61-DFE8C29659FD}"/>
    <cellStyle name="Input 36 4 2 2" xfId="8124" xr:uid="{E2C682B2-F288-48F9-A479-FA92D4D50D56}"/>
    <cellStyle name="Input 36 4 2 3" xfId="10279" xr:uid="{5600DDA8-5869-463E-84C7-FF86B43D018E}"/>
    <cellStyle name="Input 36 5" xfId="4266" xr:uid="{A8765AEA-7B2E-45D8-A329-C7D1E5F76AE9}"/>
    <cellStyle name="Input 36 5 2" xfId="7866" xr:uid="{CB2BB16D-7DBE-4065-B3FC-AC04716D8B9D}"/>
    <cellStyle name="Input 36 5 3" xfId="9736" xr:uid="{D39E0AA3-4BD1-4761-9309-0E931A54FA60}"/>
    <cellStyle name="Input 36_WCO" xfId="2765" xr:uid="{00000000-0005-0000-0000-0000F9070000}"/>
    <cellStyle name="Input 37" xfId="1509" xr:uid="{00000000-0005-0000-0000-0000FA070000}"/>
    <cellStyle name="Input 37 2" xfId="2117" xr:uid="{00000000-0005-0000-0000-0000FB070000}"/>
    <cellStyle name="Input 37 2 2" xfId="4509" xr:uid="{70895ED7-A13D-4BFD-9C08-1845F0DD510D}"/>
    <cellStyle name="Input 37 2 2 2" xfId="7976" xr:uid="{61445AA7-AA9D-4993-BADD-6E0FB5B1260B}"/>
    <cellStyle name="Input 37 2 2 3" xfId="9979" xr:uid="{3C0429CB-58B1-43B3-80F8-FF45859B565E}"/>
    <cellStyle name="Input 37 3" xfId="2394" xr:uid="{00000000-0005-0000-0000-0000FC070000}"/>
    <cellStyle name="Input 37 3 2" xfId="4702" xr:uid="{2595598B-B058-4DAA-BF40-F76F04E0C143}"/>
    <cellStyle name="Input 37 3 2 2" xfId="8018" xr:uid="{38D48663-F45A-45C6-AC83-5F9F50DA522F}"/>
    <cellStyle name="Input 37 3 2 3" xfId="10172" xr:uid="{0DAE6D8B-CEB2-476D-BEFF-0F2EEC70D086}"/>
    <cellStyle name="Input 37 4" xfId="2502" xr:uid="{00000000-0005-0000-0000-0000FD070000}"/>
    <cellStyle name="Input 37 4 2" xfId="4810" xr:uid="{8B46D2FC-5CBD-4B4B-961F-ABCFDE7595D5}"/>
    <cellStyle name="Input 37 4 2 2" xfId="8125" xr:uid="{B447C387-8D2D-4D59-B3FD-B7B7DCB651A0}"/>
    <cellStyle name="Input 37 4 2 3" xfId="10280" xr:uid="{C58E0CC9-39F9-43D5-A086-F6705614D5D5}"/>
    <cellStyle name="Input 37 5" xfId="4267" xr:uid="{DEA36E30-57EF-4826-A620-A6DE8B8FB096}"/>
    <cellStyle name="Input 37 5 2" xfId="7867" xr:uid="{5D343B0D-D753-4040-BBF8-2E3D2A18D3A7}"/>
    <cellStyle name="Input 37 5 3" xfId="9737" xr:uid="{1A5EB87F-016A-4CAC-8203-91A275D49BDD}"/>
    <cellStyle name="Input 37_WCO" xfId="2764" xr:uid="{00000000-0005-0000-0000-0000FE070000}"/>
    <cellStyle name="Input 38" xfId="1510" xr:uid="{00000000-0005-0000-0000-0000FF070000}"/>
    <cellStyle name="Input 38 2" xfId="2118" xr:uid="{00000000-0005-0000-0000-000000080000}"/>
    <cellStyle name="Input 38 2 2" xfId="4510" xr:uid="{C23E48FF-E90D-4BF7-87A8-92042EA487EC}"/>
    <cellStyle name="Input 38 2 2 2" xfId="7977" xr:uid="{EEB64B8A-457A-47E0-B673-134EC44329F9}"/>
    <cellStyle name="Input 38 2 2 3" xfId="9980" xr:uid="{65FA5761-138C-4596-A70F-66FAC41E6D94}"/>
    <cellStyle name="Input 38 3" xfId="2393" xr:uid="{00000000-0005-0000-0000-000001080000}"/>
    <cellStyle name="Input 38 3 2" xfId="4701" xr:uid="{96D25013-DB4B-4A73-A086-EAD9D8D20E15}"/>
    <cellStyle name="Input 38 3 2 2" xfId="8017" xr:uid="{A30BF5D6-B241-4040-9601-01FFB6469484}"/>
    <cellStyle name="Input 38 3 2 3" xfId="10171" xr:uid="{1F8FD0DE-1563-48D4-B067-8CD3FE99D9A7}"/>
    <cellStyle name="Input 38 4" xfId="2503" xr:uid="{00000000-0005-0000-0000-000002080000}"/>
    <cellStyle name="Input 38 4 2" xfId="4811" xr:uid="{6561272A-CFFA-4864-9049-346808963A67}"/>
    <cellStyle name="Input 38 4 2 2" xfId="8126" xr:uid="{8218C7E7-748F-48B0-9640-A63F4313F80C}"/>
    <cellStyle name="Input 38 4 2 3" xfId="10281" xr:uid="{C581C13A-F6E2-41C2-8C01-FBF9BC3807C4}"/>
    <cellStyle name="Input 38 5" xfId="4268" xr:uid="{EA088E7E-63D9-4C18-AE1F-0AF20C6BCE11}"/>
    <cellStyle name="Input 38 5 2" xfId="7868" xr:uid="{BD0CE869-B34C-4D57-A683-9CFF48B92F58}"/>
    <cellStyle name="Input 38 5 3" xfId="9738" xr:uid="{7A785A8A-3D66-4BA8-8D36-DA67810F9145}"/>
    <cellStyle name="Input 38_WCO" xfId="2763" xr:uid="{00000000-0005-0000-0000-000003080000}"/>
    <cellStyle name="Input 39" xfId="1511" xr:uid="{00000000-0005-0000-0000-000004080000}"/>
    <cellStyle name="Input 39 2" xfId="2119" xr:uid="{00000000-0005-0000-0000-000005080000}"/>
    <cellStyle name="Input 39 2 2" xfId="4511" xr:uid="{3B028F73-2C27-4030-95FC-22832C3C57DB}"/>
    <cellStyle name="Input 39 2 2 2" xfId="7978" xr:uid="{1A1CB6C5-886A-4CFA-A8A9-0B4AB2DA52E2}"/>
    <cellStyle name="Input 39 2 2 3" xfId="9981" xr:uid="{949444D8-AB74-43F4-92BF-59E4206E8394}"/>
    <cellStyle name="Input 39 3" xfId="2392" xr:uid="{00000000-0005-0000-0000-000006080000}"/>
    <cellStyle name="Input 39 3 2" xfId="4700" xr:uid="{697AE79B-36CF-4C51-93BA-DA16CE6530C5}"/>
    <cellStyle name="Input 39 3 2 2" xfId="8016" xr:uid="{DE7200D7-1B3C-4B4B-8196-90B5A2854A0E}"/>
    <cellStyle name="Input 39 3 2 3" xfId="10170" xr:uid="{642DD9E2-3243-425F-B8C9-F77B1F220FAC}"/>
    <cellStyle name="Input 39 4" xfId="2504" xr:uid="{00000000-0005-0000-0000-000007080000}"/>
    <cellStyle name="Input 39 4 2" xfId="4812" xr:uid="{469A8705-AB97-4105-A9B1-733477D97437}"/>
    <cellStyle name="Input 39 4 2 2" xfId="8127" xr:uid="{502BFA5C-760B-47C0-BA74-7DDDA94B1E5E}"/>
    <cellStyle name="Input 39 4 2 3" xfId="10282" xr:uid="{A9F7E2B5-E614-4E38-AEF6-8C7FFD7BA5AC}"/>
    <cellStyle name="Input 39 5" xfId="4269" xr:uid="{E65E97DD-4B74-4F80-8A14-167B1628A889}"/>
    <cellStyle name="Input 39 5 2" xfId="7869" xr:uid="{5C717F9B-E4C3-4EB6-9015-CE53C3F1A7D2}"/>
    <cellStyle name="Input 39 5 3" xfId="9739" xr:uid="{8E0E0AFE-937F-44D6-9BB3-8A5DF31C6C2D}"/>
    <cellStyle name="Input 39_WCO" xfId="2762" xr:uid="{00000000-0005-0000-0000-000008080000}"/>
    <cellStyle name="Input 4" xfId="1512" xr:uid="{00000000-0005-0000-0000-000009080000}"/>
    <cellStyle name="Input 4 2" xfId="2120" xr:uid="{00000000-0005-0000-0000-00000A080000}"/>
    <cellStyle name="Input 4 2 2" xfId="4512" xr:uid="{C5A44E03-495B-4F78-A45F-C11A5128845C}"/>
    <cellStyle name="Input 4 2 2 2" xfId="7979" xr:uid="{0836526A-2458-4DF6-B209-588931A8B42F}"/>
    <cellStyle name="Input 4 2 2 3" xfId="9982" xr:uid="{D0427F45-D690-40B3-81F8-18BAA0728390}"/>
    <cellStyle name="Input 4 3" xfId="2391" xr:uid="{00000000-0005-0000-0000-00000B080000}"/>
    <cellStyle name="Input 4 3 2" xfId="4699" xr:uid="{D6AF5AE1-BF38-4876-8C09-58359B7D1501}"/>
    <cellStyle name="Input 4 3 2 2" xfId="8015" xr:uid="{1CABD5B5-7ED3-433E-B328-8228FDC9E86F}"/>
    <cellStyle name="Input 4 3 2 3" xfId="10169" xr:uid="{96A18DF3-7415-4A88-B230-6BCDD4DAD5F9}"/>
    <cellStyle name="Input 4 4" xfId="3393" xr:uid="{00000000-0005-0000-0000-00000C080000}"/>
    <cellStyle name="Input 4 4 2" xfId="5078" xr:uid="{9D6A6C20-AD7D-4D29-A80E-4059051297A5}"/>
    <cellStyle name="Input 4 4 2 2" xfId="8197" xr:uid="{AC45A1CD-9F96-442B-A317-93EE20CD2C7A}"/>
    <cellStyle name="Input 4 4 2 3" xfId="10548" xr:uid="{5FC29FED-1E82-4CF2-8854-09E9EDDD4783}"/>
    <cellStyle name="Input 4 5" xfId="4270" xr:uid="{7135C4B6-9EC3-4924-8D78-6A264B5CD9D6}"/>
    <cellStyle name="Input 4 5 2" xfId="7870" xr:uid="{4B40D11F-A64A-45ED-A497-71DEF0D0A6D3}"/>
    <cellStyle name="Input 4 5 3" xfId="9740" xr:uid="{3B1B80DD-F17E-4695-8AF0-24851DB98080}"/>
    <cellStyle name="Input 4_WCO" xfId="2761" xr:uid="{00000000-0005-0000-0000-00000D080000}"/>
    <cellStyle name="Input 40" xfId="1513" xr:uid="{00000000-0005-0000-0000-00000E080000}"/>
    <cellStyle name="Input 40 2" xfId="2879" xr:uid="{00000000-0005-0000-0000-00000F080000}"/>
    <cellStyle name="Input 40 2 2" xfId="4899" xr:uid="{D1827FEB-D67A-4BEE-8812-5F2C4A5E0236}"/>
    <cellStyle name="Input 40 2 2 2" xfId="8153" xr:uid="{74C477D6-1B8F-41E4-96B2-951E8ADEE647}"/>
    <cellStyle name="Input 40 2 2 3" xfId="10369" xr:uid="{CF615A45-1F6B-487C-9CCC-C2C2BC4CB914}"/>
    <cellStyle name="Input 40 3" xfId="3391" xr:uid="{00000000-0005-0000-0000-000010080000}"/>
    <cellStyle name="Input 40 3 2" xfId="5076" xr:uid="{B47FA77C-0EF2-4F04-8A54-0AFB3A803698}"/>
    <cellStyle name="Input 40 3 2 2" xfId="8196" xr:uid="{6C443337-4A1E-4355-A8B7-C19156271033}"/>
    <cellStyle name="Input 40 3 2 3" xfId="10546" xr:uid="{C228AF43-5F48-4E11-B34F-668EF859830C}"/>
    <cellStyle name="Input 40 4" xfId="2588" xr:uid="{00000000-0005-0000-0000-000011080000}"/>
    <cellStyle name="Input 40 4 2" xfId="4890" xr:uid="{C86C8780-3D16-40C8-BBDF-5676A3291A63}"/>
    <cellStyle name="Input 40 4 2 2" xfId="8147" xr:uid="{06D0BD1C-E237-46BE-BF9E-39BE68AB927C}"/>
    <cellStyle name="Input 40 4 2 3" xfId="10360" xr:uid="{E120C522-80B5-4C4C-A90B-C7DACBF0016F}"/>
    <cellStyle name="Input 40 5" xfId="4271" xr:uid="{74314EF4-FE98-4358-8AD1-A800BE5D0358}"/>
    <cellStyle name="Input 40 5 2" xfId="7871" xr:uid="{45CFA878-C3C6-41B7-A1C4-86B46CF9F714}"/>
    <cellStyle name="Input 40 5 3" xfId="9741" xr:uid="{B5E70249-E90C-4337-A661-0AB8DC588D6A}"/>
    <cellStyle name="Input 40_WCO" xfId="2760" xr:uid="{00000000-0005-0000-0000-000012080000}"/>
    <cellStyle name="Input 41" xfId="2086" xr:uid="{00000000-0005-0000-0000-000013080000}"/>
    <cellStyle name="Input 41 2" xfId="4478" xr:uid="{1A910172-FCB7-44DD-8452-ACEE63F5CD8B}"/>
    <cellStyle name="Input 41 2 2" xfId="7945" xr:uid="{6A3892BA-9A8F-41CD-9255-18BE43C700D6}"/>
    <cellStyle name="Input 41 2 3" xfId="9948" xr:uid="{30CE8C1D-2AA0-44C9-93CF-A62787B3F4E7}"/>
    <cellStyle name="Input 42" xfId="2016" xr:uid="{00000000-0005-0000-0000-000014080000}"/>
    <cellStyle name="Input 42 2" xfId="4417" xr:uid="{8B2487ED-8075-4028-96CA-F2F17C3E42D4}"/>
    <cellStyle name="Input 42 2 2" xfId="7902" xr:uid="{CC21FE54-6D7B-4C57-B6CB-F18FC4ADF551}"/>
    <cellStyle name="Input 42 2 3" xfId="9887" xr:uid="{F27B707A-7436-4BCB-BD18-A5438B6517B9}"/>
    <cellStyle name="Input 43" xfId="2591" xr:uid="{00000000-0005-0000-0000-000015080000}"/>
    <cellStyle name="Input 43 2" xfId="4893" xr:uid="{999E0AF2-E62B-4D79-BABE-94B45436DA94}"/>
    <cellStyle name="Input 43 2 2" xfId="8148" xr:uid="{3B4BD899-7D3B-4835-95F2-FD141BF54571}"/>
    <cellStyle name="Input 43 2 3" xfId="10363" xr:uid="{854E2C9E-39B7-44AB-BBAF-0C9828FCA87C}"/>
    <cellStyle name="Input 44" xfId="2423" xr:uid="{00000000-0005-0000-0000-000016080000}"/>
    <cellStyle name="Input 44 2" xfId="4731" xr:uid="{9DF2FD38-7B8A-41FC-8181-3830C1B257EC}"/>
    <cellStyle name="Input 44 2 2" xfId="8047" xr:uid="{0E243589-BBF3-45A3-A74A-9EBD4AED7CA9}"/>
    <cellStyle name="Input 44 2 3" xfId="10201" xr:uid="{E57F7D80-4B91-40DC-9B59-6A248AAAF238}"/>
    <cellStyle name="Input 45" xfId="2475" xr:uid="{00000000-0005-0000-0000-000017080000}"/>
    <cellStyle name="Input 45 2" xfId="4783" xr:uid="{F8256FA0-0DEF-479E-9B9A-82DA1A24E3F1}"/>
    <cellStyle name="Input 45 2 2" xfId="8098" xr:uid="{0B297D2A-A781-4361-B510-C160C39D92B2}"/>
    <cellStyle name="Input 45 2 3" xfId="10253" xr:uid="{982E2DEF-A721-49E2-A03F-B1B235150E82}"/>
    <cellStyle name="Input 46" xfId="1964" xr:uid="{00000000-0005-0000-0000-000018080000}"/>
    <cellStyle name="Input 5" xfId="1514" xr:uid="{00000000-0005-0000-0000-000019080000}"/>
    <cellStyle name="Input 5 2" xfId="2121" xr:uid="{00000000-0005-0000-0000-00001A080000}"/>
    <cellStyle name="Input 5 2 2" xfId="4513" xr:uid="{E9224677-B2C2-4C18-89C3-0BD06394CF1F}"/>
    <cellStyle name="Input 5 2 2 2" xfId="7980" xr:uid="{15519109-CE16-4802-95BC-D320325E08C6}"/>
    <cellStyle name="Input 5 2 2 3" xfId="9983" xr:uid="{C7F5708D-8BA9-41CF-AD1A-43701094127F}"/>
    <cellStyle name="Input 5 3" xfId="2390" xr:uid="{00000000-0005-0000-0000-00001B080000}"/>
    <cellStyle name="Input 5 3 2" xfId="4698" xr:uid="{96546F20-2625-4581-94EE-10C321C1414A}"/>
    <cellStyle name="Input 5 3 2 2" xfId="8014" xr:uid="{223F9437-4DDB-4E72-A7FF-F5163482D0D7}"/>
    <cellStyle name="Input 5 3 2 3" xfId="10168" xr:uid="{588FA92F-8238-43B6-B8C6-4E19C6FDECB9}"/>
    <cellStyle name="Input 5 4" xfId="2505" xr:uid="{00000000-0005-0000-0000-00001C080000}"/>
    <cellStyle name="Input 5 4 2" xfId="4813" xr:uid="{70BD49D6-60BE-42B0-B8CF-E9B1274F98FE}"/>
    <cellStyle name="Input 5 4 2 2" xfId="8128" xr:uid="{3D2620EF-A1A7-4852-BC21-F55871182E39}"/>
    <cellStyle name="Input 5 4 2 3" xfId="10283" xr:uid="{39877446-B2E2-4683-8FD0-6B5D156B2514}"/>
    <cellStyle name="Input 5 5" xfId="4272" xr:uid="{E99F3473-5A38-4E5B-A223-6A83EB77A4F1}"/>
    <cellStyle name="Input 5 5 2" xfId="7872" xr:uid="{DBD10348-817B-46FA-B96B-0F9FCD37A272}"/>
    <cellStyle name="Input 5 5 3" xfId="9742" xr:uid="{4BDA8FC2-7212-43CE-BE78-A49D289EBFF8}"/>
    <cellStyle name="Input 5_WCO" xfId="2759" xr:uid="{00000000-0005-0000-0000-00001D080000}"/>
    <cellStyle name="Input 6" xfId="1515" xr:uid="{00000000-0005-0000-0000-00001E080000}"/>
    <cellStyle name="Input 6 2" xfId="2122" xr:uid="{00000000-0005-0000-0000-00001F080000}"/>
    <cellStyle name="Input 6 2 2" xfId="4514" xr:uid="{18BFBC17-A564-4747-B6D8-60760FCA9A33}"/>
    <cellStyle name="Input 6 2 2 2" xfId="7981" xr:uid="{AC28ADC3-ADB2-46C6-B21A-B052F2B25995}"/>
    <cellStyle name="Input 6 2 2 3" xfId="9984" xr:uid="{50680643-8157-49A3-87DC-E3C8C97F9DA5}"/>
    <cellStyle name="Input 6 3" xfId="2389" xr:uid="{00000000-0005-0000-0000-000020080000}"/>
    <cellStyle name="Input 6 3 2" xfId="4697" xr:uid="{798EF656-F805-44F6-A940-370E27871B14}"/>
    <cellStyle name="Input 6 3 2 2" xfId="8013" xr:uid="{143D0C30-CB1A-491E-BFDC-44EF2C84BD17}"/>
    <cellStyle name="Input 6 3 2 3" xfId="10167" xr:uid="{32154A43-AEE4-4B65-AC44-BED277F3FC33}"/>
    <cellStyle name="Input 6 4" xfId="2506" xr:uid="{00000000-0005-0000-0000-000021080000}"/>
    <cellStyle name="Input 6 4 2" xfId="4814" xr:uid="{51718847-17A4-48C4-85B7-A66D1B7A7190}"/>
    <cellStyle name="Input 6 4 2 2" xfId="8129" xr:uid="{86E85D53-9478-46E9-8710-155C13C53217}"/>
    <cellStyle name="Input 6 4 2 3" xfId="10284" xr:uid="{9ACC85E7-72C4-4F7A-9977-B1158B7EB77B}"/>
    <cellStyle name="Input 6 5" xfId="4273" xr:uid="{9A51D237-DA90-4473-A62C-EA0DD0900077}"/>
    <cellStyle name="Input 6 5 2" xfId="7873" xr:uid="{9C126EE8-8FF1-453D-88B3-58ECE261E7FB}"/>
    <cellStyle name="Input 6 5 3" xfId="9743" xr:uid="{A90CD52D-F077-49D2-986C-20DA403AD47C}"/>
    <cellStyle name="Input 6_WCO" xfId="2758" xr:uid="{00000000-0005-0000-0000-000022080000}"/>
    <cellStyle name="Input 7" xfId="1516" xr:uid="{00000000-0005-0000-0000-000023080000}"/>
    <cellStyle name="Input 7 2" xfId="2123" xr:uid="{00000000-0005-0000-0000-000024080000}"/>
    <cellStyle name="Input 7 2 2" xfId="4515" xr:uid="{DA88805C-6D55-48DA-81D3-663DAE28F5F2}"/>
    <cellStyle name="Input 7 2 2 2" xfId="7982" xr:uid="{BFA2FFC6-DF10-478B-98A1-E30916E0993D}"/>
    <cellStyle name="Input 7 2 2 3" xfId="9985" xr:uid="{16BB8AA7-5D70-42D8-A294-6B4CBEDBFF21}"/>
    <cellStyle name="Input 7 3" xfId="2388" xr:uid="{00000000-0005-0000-0000-000025080000}"/>
    <cellStyle name="Input 7 3 2" xfId="4696" xr:uid="{9DD97FA0-D340-475A-B137-109678CD8700}"/>
    <cellStyle name="Input 7 3 2 2" xfId="8012" xr:uid="{4134F4A6-1702-4BA3-A1D4-43BE7D9403DF}"/>
    <cellStyle name="Input 7 3 2 3" xfId="10166" xr:uid="{FE104CE8-DF27-47DD-ADCF-3581C884A569}"/>
    <cellStyle name="Input 7 4" xfId="2507" xr:uid="{00000000-0005-0000-0000-000026080000}"/>
    <cellStyle name="Input 7 4 2" xfId="4815" xr:uid="{0ABE6F75-94C8-4CD3-AB6A-FF14D6A2C095}"/>
    <cellStyle name="Input 7 4 2 2" xfId="8130" xr:uid="{C55AA47D-E79C-4788-AED3-8E7FA57DA26B}"/>
    <cellStyle name="Input 7 4 2 3" xfId="10285" xr:uid="{5F1BE8FB-DD71-4943-8165-65B2557AFBEE}"/>
    <cellStyle name="Input 7 5" xfId="4274" xr:uid="{C6748202-4C79-4A05-BD53-769DCF71B2A1}"/>
    <cellStyle name="Input 7 5 2" xfId="7874" xr:uid="{233A19A2-E92B-4FA2-9F2F-328064F56624}"/>
    <cellStyle name="Input 7 5 3" xfId="9744" xr:uid="{9971E11B-DC80-43B5-8F37-94E3624A7CD3}"/>
    <cellStyle name="Input 7_WCO" xfId="2757" xr:uid="{00000000-0005-0000-0000-000027080000}"/>
    <cellStyle name="Input 8" xfId="1517" xr:uid="{00000000-0005-0000-0000-000028080000}"/>
    <cellStyle name="Input 8 2" xfId="2124" xr:uid="{00000000-0005-0000-0000-000029080000}"/>
    <cellStyle name="Input 8 2 2" xfId="4516" xr:uid="{0DAC07AF-77CF-4F76-85F9-2498C43950AE}"/>
    <cellStyle name="Input 8 2 2 2" xfId="7983" xr:uid="{7559FDCE-D456-4ABD-AF2F-835594FCB454}"/>
    <cellStyle name="Input 8 2 2 3" xfId="9986" xr:uid="{B99C9D39-713D-4165-908D-20597D4026AD}"/>
    <cellStyle name="Input 8 3" xfId="2387" xr:uid="{00000000-0005-0000-0000-00002A080000}"/>
    <cellStyle name="Input 8 3 2" xfId="4695" xr:uid="{88DDE26C-7581-4F08-A6C7-30015F48680B}"/>
    <cellStyle name="Input 8 3 2 2" xfId="8011" xr:uid="{214BBFD1-0686-4DB0-B903-AE4275F6E88B}"/>
    <cellStyle name="Input 8 3 2 3" xfId="10165" xr:uid="{8A46C8F2-738F-47AC-AD64-41F69F0B0CF5}"/>
    <cellStyle name="Input 8 4" xfId="2508" xr:uid="{00000000-0005-0000-0000-00002B080000}"/>
    <cellStyle name="Input 8 4 2" xfId="4816" xr:uid="{81718C92-C677-4AED-A99C-D3D85241958A}"/>
    <cellStyle name="Input 8 4 2 2" xfId="8131" xr:uid="{23A9E571-3A60-480C-AFCA-547FAFBD2AFD}"/>
    <cellStyle name="Input 8 4 2 3" xfId="10286" xr:uid="{077CB744-729A-4826-BBCD-E29EAEE29A8F}"/>
    <cellStyle name="Input 8 5" xfId="4275" xr:uid="{EDD3CA8F-F74F-48E2-AAAD-0833918DF1F6}"/>
    <cellStyle name="Input 8 5 2" xfId="7875" xr:uid="{068D72B2-30B0-4FF0-812A-F59549A394B3}"/>
    <cellStyle name="Input 8 5 3" xfId="9745" xr:uid="{A9218BBF-ED59-4D11-919D-7910C1E71658}"/>
    <cellStyle name="Input 8_WCO" xfId="2756" xr:uid="{00000000-0005-0000-0000-00002C080000}"/>
    <cellStyle name="Input 9" xfId="1518" xr:uid="{00000000-0005-0000-0000-00002D080000}"/>
    <cellStyle name="Input 9 2" xfId="2125" xr:uid="{00000000-0005-0000-0000-00002E080000}"/>
    <cellStyle name="Input 9 2 2" xfId="4517" xr:uid="{9E7D3571-9911-467F-9A08-1BBD86B0AFB9}"/>
    <cellStyle name="Input 9 2 2 2" xfId="7984" xr:uid="{EFDA4FAC-9079-429E-8673-2BAC983AE11E}"/>
    <cellStyle name="Input 9 2 2 3" xfId="9987" xr:uid="{16741F5C-EB7D-4A6B-9CA6-1B56B8D95E16}"/>
    <cellStyle name="Input 9 3" xfId="2386" xr:uid="{00000000-0005-0000-0000-00002F080000}"/>
    <cellStyle name="Input 9 3 2" xfId="4694" xr:uid="{36AF5817-428A-4307-91C6-769BACC9F0D8}"/>
    <cellStyle name="Input 9 3 2 2" xfId="8010" xr:uid="{0817417B-9983-4DA6-BBD7-27F96BDF3BF9}"/>
    <cellStyle name="Input 9 3 2 3" xfId="10164" xr:uid="{2C7C2B3B-B40C-4EFF-A689-E009C325A5D2}"/>
    <cellStyle name="Input 9 4" xfId="2509" xr:uid="{00000000-0005-0000-0000-000030080000}"/>
    <cellStyle name="Input 9 4 2" xfId="4817" xr:uid="{C1BB6A19-4CE3-4D1D-B0CF-FDC173ECE005}"/>
    <cellStyle name="Input 9 4 2 2" xfId="8132" xr:uid="{62A98AA4-6AE1-4C7F-93DE-49DC26D15680}"/>
    <cellStyle name="Input 9 4 2 3" xfId="10287" xr:uid="{DB53B084-CFEC-484B-B2B9-EB66006A84C3}"/>
    <cellStyle name="Input 9 5" xfId="4276" xr:uid="{84F8ED2A-92D1-4DE1-88E9-306764D03B7A}"/>
    <cellStyle name="Input 9 5 2" xfId="7876" xr:uid="{13516326-613A-439A-B9C5-1C46A38808C6}"/>
    <cellStyle name="Input 9 5 3" xfId="9746" xr:uid="{6BCC3E64-9AE1-49D8-9686-CE5F77612CD7}"/>
    <cellStyle name="Input 9_WCO" xfId="2755" xr:uid="{00000000-0005-0000-0000-000031080000}"/>
    <cellStyle name="Integer" xfId="1519" xr:uid="{00000000-0005-0000-0000-000032080000}"/>
    <cellStyle name="Linked Cell 10" xfId="1520" xr:uid="{00000000-0005-0000-0000-000033080000}"/>
    <cellStyle name="Linked Cell 10 2" xfId="2127" xr:uid="{00000000-0005-0000-0000-000034080000}"/>
    <cellStyle name="Linked Cell 10_WCO" xfId="2754" xr:uid="{00000000-0005-0000-0000-000035080000}"/>
    <cellStyle name="Linked Cell 11" xfId="1521" xr:uid="{00000000-0005-0000-0000-000036080000}"/>
    <cellStyle name="Linked Cell 11 2" xfId="2128" xr:uid="{00000000-0005-0000-0000-000037080000}"/>
    <cellStyle name="Linked Cell 11_WCO" xfId="2753" xr:uid="{00000000-0005-0000-0000-000038080000}"/>
    <cellStyle name="Linked Cell 12" xfId="1522" xr:uid="{00000000-0005-0000-0000-000039080000}"/>
    <cellStyle name="Linked Cell 12 2" xfId="2129" xr:uid="{00000000-0005-0000-0000-00003A080000}"/>
    <cellStyle name="Linked Cell 12_WCO" xfId="2752" xr:uid="{00000000-0005-0000-0000-00003B080000}"/>
    <cellStyle name="Linked Cell 13" xfId="1523" xr:uid="{00000000-0005-0000-0000-00003C080000}"/>
    <cellStyle name="Linked Cell 13 2" xfId="2130" xr:uid="{00000000-0005-0000-0000-00003D080000}"/>
    <cellStyle name="Linked Cell 13_WCO" xfId="2751" xr:uid="{00000000-0005-0000-0000-00003E080000}"/>
    <cellStyle name="Linked Cell 14" xfId="1524" xr:uid="{00000000-0005-0000-0000-00003F080000}"/>
    <cellStyle name="Linked Cell 14 2" xfId="2131" xr:uid="{00000000-0005-0000-0000-000040080000}"/>
    <cellStyle name="Linked Cell 14_WCO" xfId="2750" xr:uid="{00000000-0005-0000-0000-000041080000}"/>
    <cellStyle name="Linked Cell 15" xfId="1525" xr:uid="{00000000-0005-0000-0000-000042080000}"/>
    <cellStyle name="Linked Cell 15 2" xfId="2132" xr:uid="{00000000-0005-0000-0000-000043080000}"/>
    <cellStyle name="Linked Cell 15_WCO" xfId="2749" xr:uid="{00000000-0005-0000-0000-000044080000}"/>
    <cellStyle name="Linked Cell 16" xfId="1526" xr:uid="{00000000-0005-0000-0000-000045080000}"/>
    <cellStyle name="Linked Cell 16 2" xfId="2133" xr:uid="{00000000-0005-0000-0000-000046080000}"/>
    <cellStyle name="Linked Cell 16_WCO" xfId="2748" xr:uid="{00000000-0005-0000-0000-000047080000}"/>
    <cellStyle name="Linked Cell 17" xfId="1527" xr:uid="{00000000-0005-0000-0000-000048080000}"/>
    <cellStyle name="Linked Cell 17 2" xfId="2134" xr:uid="{00000000-0005-0000-0000-000049080000}"/>
    <cellStyle name="Linked Cell 17_WCO" xfId="2747" xr:uid="{00000000-0005-0000-0000-00004A080000}"/>
    <cellStyle name="Linked Cell 18" xfId="1528" xr:uid="{00000000-0005-0000-0000-00004B080000}"/>
    <cellStyle name="Linked Cell 18 2" xfId="2135" xr:uid="{00000000-0005-0000-0000-00004C080000}"/>
    <cellStyle name="Linked Cell 18_WCO" xfId="2746" xr:uid="{00000000-0005-0000-0000-00004D080000}"/>
    <cellStyle name="Linked Cell 19" xfId="1529" xr:uid="{00000000-0005-0000-0000-00004E080000}"/>
    <cellStyle name="Linked Cell 19 2" xfId="2136" xr:uid="{00000000-0005-0000-0000-00004F080000}"/>
    <cellStyle name="Linked Cell 19_WCO" xfId="2745" xr:uid="{00000000-0005-0000-0000-000050080000}"/>
    <cellStyle name="Linked Cell 2" xfId="1530" xr:uid="{00000000-0005-0000-0000-000051080000}"/>
    <cellStyle name="Linked Cell 2 2" xfId="2137" xr:uid="{00000000-0005-0000-0000-000052080000}"/>
    <cellStyle name="Linked Cell 2 2 2" xfId="3106" xr:uid="{00000000-0005-0000-0000-000053080000}"/>
    <cellStyle name="Linked Cell 2 2_WCO" xfId="2743" xr:uid="{00000000-0005-0000-0000-000054080000}"/>
    <cellStyle name="Linked Cell 2_WCO" xfId="2744" xr:uid="{00000000-0005-0000-0000-000055080000}"/>
    <cellStyle name="Linked Cell 20" xfId="1531" xr:uid="{00000000-0005-0000-0000-000056080000}"/>
    <cellStyle name="Linked Cell 20 2" xfId="2138" xr:uid="{00000000-0005-0000-0000-000057080000}"/>
    <cellStyle name="Linked Cell 20_WCO" xfId="2742" xr:uid="{00000000-0005-0000-0000-000058080000}"/>
    <cellStyle name="Linked Cell 21" xfId="1532" xr:uid="{00000000-0005-0000-0000-000059080000}"/>
    <cellStyle name="Linked Cell 21 2" xfId="2139" xr:uid="{00000000-0005-0000-0000-00005A080000}"/>
    <cellStyle name="Linked Cell 21_WCO" xfId="2741" xr:uid="{00000000-0005-0000-0000-00005B080000}"/>
    <cellStyle name="Linked Cell 22" xfId="1533" xr:uid="{00000000-0005-0000-0000-00005C080000}"/>
    <cellStyle name="Linked Cell 22 2" xfId="2140" xr:uid="{00000000-0005-0000-0000-00005D080000}"/>
    <cellStyle name="Linked Cell 22_WCO" xfId="2740" xr:uid="{00000000-0005-0000-0000-00005E080000}"/>
    <cellStyle name="Linked Cell 23" xfId="1534" xr:uid="{00000000-0005-0000-0000-00005F080000}"/>
    <cellStyle name="Linked Cell 23 2" xfId="2141" xr:uid="{00000000-0005-0000-0000-000060080000}"/>
    <cellStyle name="Linked Cell 23_WCO" xfId="2739" xr:uid="{00000000-0005-0000-0000-000061080000}"/>
    <cellStyle name="Linked Cell 24" xfId="1535" xr:uid="{00000000-0005-0000-0000-000062080000}"/>
    <cellStyle name="Linked Cell 24 2" xfId="2142" xr:uid="{00000000-0005-0000-0000-000063080000}"/>
    <cellStyle name="Linked Cell 24_WCO" xfId="2738" xr:uid="{00000000-0005-0000-0000-000064080000}"/>
    <cellStyle name="Linked Cell 25" xfId="1536" xr:uid="{00000000-0005-0000-0000-000065080000}"/>
    <cellStyle name="Linked Cell 25 2" xfId="2143" xr:uid="{00000000-0005-0000-0000-000066080000}"/>
    <cellStyle name="Linked Cell 25_WCO" xfId="2737" xr:uid="{00000000-0005-0000-0000-000067080000}"/>
    <cellStyle name="Linked Cell 26" xfId="1537" xr:uid="{00000000-0005-0000-0000-000068080000}"/>
    <cellStyle name="Linked Cell 26 2" xfId="2144" xr:uid="{00000000-0005-0000-0000-000069080000}"/>
    <cellStyle name="Linked Cell 26_WCO" xfId="2736" xr:uid="{00000000-0005-0000-0000-00006A080000}"/>
    <cellStyle name="Linked Cell 27" xfId="1538" xr:uid="{00000000-0005-0000-0000-00006B080000}"/>
    <cellStyle name="Linked Cell 27 2" xfId="2145" xr:uid="{00000000-0005-0000-0000-00006C080000}"/>
    <cellStyle name="Linked Cell 27_WCO" xfId="2735" xr:uid="{00000000-0005-0000-0000-00006D080000}"/>
    <cellStyle name="Linked Cell 28" xfId="1539" xr:uid="{00000000-0005-0000-0000-00006E080000}"/>
    <cellStyle name="Linked Cell 28 2" xfId="2146" xr:uid="{00000000-0005-0000-0000-00006F080000}"/>
    <cellStyle name="Linked Cell 28_WCO" xfId="2734" xr:uid="{00000000-0005-0000-0000-000070080000}"/>
    <cellStyle name="Linked Cell 29" xfId="1540" xr:uid="{00000000-0005-0000-0000-000071080000}"/>
    <cellStyle name="Linked Cell 29 2" xfId="2147" xr:uid="{00000000-0005-0000-0000-000072080000}"/>
    <cellStyle name="Linked Cell 29_WCO" xfId="2733" xr:uid="{00000000-0005-0000-0000-000073080000}"/>
    <cellStyle name="Linked Cell 3" xfId="1541" xr:uid="{00000000-0005-0000-0000-000074080000}"/>
    <cellStyle name="Linked Cell 3 2" xfId="2148" xr:uid="{00000000-0005-0000-0000-000075080000}"/>
    <cellStyle name="Linked Cell 3 2 2" xfId="3107" xr:uid="{00000000-0005-0000-0000-000076080000}"/>
    <cellStyle name="Linked Cell 3 2_WCO" xfId="2731" xr:uid="{00000000-0005-0000-0000-000077080000}"/>
    <cellStyle name="Linked Cell 3_WCO" xfId="2732" xr:uid="{00000000-0005-0000-0000-000078080000}"/>
    <cellStyle name="Linked Cell 30" xfId="1542" xr:uid="{00000000-0005-0000-0000-000079080000}"/>
    <cellStyle name="Linked Cell 30 2" xfId="2149" xr:uid="{00000000-0005-0000-0000-00007A080000}"/>
    <cellStyle name="Linked Cell 30_WCO" xfId="2730" xr:uid="{00000000-0005-0000-0000-00007B080000}"/>
    <cellStyle name="Linked Cell 31" xfId="1543" xr:uid="{00000000-0005-0000-0000-00007C080000}"/>
    <cellStyle name="Linked Cell 31 2" xfId="2150" xr:uid="{00000000-0005-0000-0000-00007D080000}"/>
    <cellStyle name="Linked Cell 31_WCO" xfId="2729" xr:uid="{00000000-0005-0000-0000-00007E080000}"/>
    <cellStyle name="Linked Cell 32" xfId="1544" xr:uid="{00000000-0005-0000-0000-00007F080000}"/>
    <cellStyle name="Linked Cell 32 2" xfId="2151" xr:uid="{00000000-0005-0000-0000-000080080000}"/>
    <cellStyle name="Linked Cell 32_WCO" xfId="2728" xr:uid="{00000000-0005-0000-0000-000081080000}"/>
    <cellStyle name="Linked Cell 33" xfId="1545" xr:uid="{00000000-0005-0000-0000-000082080000}"/>
    <cellStyle name="Linked Cell 33 2" xfId="2152" xr:uid="{00000000-0005-0000-0000-000083080000}"/>
    <cellStyle name="Linked Cell 33_WCO" xfId="2727" xr:uid="{00000000-0005-0000-0000-000084080000}"/>
    <cellStyle name="Linked Cell 34" xfId="1546" xr:uid="{00000000-0005-0000-0000-000085080000}"/>
    <cellStyle name="Linked Cell 34 2" xfId="2153" xr:uid="{00000000-0005-0000-0000-000086080000}"/>
    <cellStyle name="Linked Cell 34_WCO" xfId="2726" xr:uid="{00000000-0005-0000-0000-000087080000}"/>
    <cellStyle name="Linked Cell 35" xfId="1547" xr:uid="{00000000-0005-0000-0000-000088080000}"/>
    <cellStyle name="Linked Cell 35 2" xfId="2154" xr:uid="{00000000-0005-0000-0000-000089080000}"/>
    <cellStyle name="Linked Cell 35_WCO" xfId="2873" xr:uid="{00000000-0005-0000-0000-00008A080000}"/>
    <cellStyle name="Linked Cell 36" xfId="1548" xr:uid="{00000000-0005-0000-0000-00008B080000}"/>
    <cellStyle name="Linked Cell 36 2" xfId="2155" xr:uid="{00000000-0005-0000-0000-00008C080000}"/>
    <cellStyle name="Linked Cell 36_WCO" xfId="2725" xr:uid="{00000000-0005-0000-0000-00008D080000}"/>
    <cellStyle name="Linked Cell 37" xfId="1549" xr:uid="{00000000-0005-0000-0000-00008E080000}"/>
    <cellStyle name="Linked Cell 37 2" xfId="2156" xr:uid="{00000000-0005-0000-0000-00008F080000}"/>
    <cellStyle name="Linked Cell 37_WCO" xfId="2724" xr:uid="{00000000-0005-0000-0000-000090080000}"/>
    <cellStyle name="Linked Cell 38" xfId="1550" xr:uid="{00000000-0005-0000-0000-000091080000}"/>
    <cellStyle name="Linked Cell 38 2" xfId="2157" xr:uid="{00000000-0005-0000-0000-000092080000}"/>
    <cellStyle name="Linked Cell 38_WCO" xfId="2723" xr:uid="{00000000-0005-0000-0000-000093080000}"/>
    <cellStyle name="Linked Cell 39" xfId="1551" xr:uid="{00000000-0005-0000-0000-000094080000}"/>
    <cellStyle name="Linked Cell 39 2" xfId="2158" xr:uid="{00000000-0005-0000-0000-000095080000}"/>
    <cellStyle name="Linked Cell 39_WCO" xfId="2722" xr:uid="{00000000-0005-0000-0000-000096080000}"/>
    <cellStyle name="Linked Cell 4" xfId="1552" xr:uid="{00000000-0005-0000-0000-000097080000}"/>
    <cellStyle name="Linked Cell 4 2" xfId="2159" xr:uid="{00000000-0005-0000-0000-000098080000}"/>
    <cellStyle name="Linked Cell 4_WCO" xfId="2721" xr:uid="{00000000-0005-0000-0000-000099080000}"/>
    <cellStyle name="Linked Cell 40" xfId="1553" xr:uid="{00000000-0005-0000-0000-00009A080000}"/>
    <cellStyle name="Linked Cell 40 2" xfId="2875" xr:uid="{00000000-0005-0000-0000-00009B080000}"/>
    <cellStyle name="Linked Cell 40_WCO" xfId="2720" xr:uid="{00000000-0005-0000-0000-00009C080000}"/>
    <cellStyle name="Linked Cell 41" xfId="2126" xr:uid="{00000000-0005-0000-0000-00009D080000}"/>
    <cellStyle name="Linked Cell 42" xfId="47" xr:uid="{00000000-0005-0000-0000-00009E080000}"/>
    <cellStyle name="Linked Cell 5" xfId="1554" xr:uid="{00000000-0005-0000-0000-00009F080000}"/>
    <cellStyle name="Linked Cell 5 2" xfId="2160" xr:uid="{00000000-0005-0000-0000-0000A0080000}"/>
    <cellStyle name="Linked Cell 5_WCO" xfId="2719" xr:uid="{00000000-0005-0000-0000-0000A1080000}"/>
    <cellStyle name="Linked Cell 6" xfId="1555" xr:uid="{00000000-0005-0000-0000-0000A2080000}"/>
    <cellStyle name="Linked Cell 6 2" xfId="2161" xr:uid="{00000000-0005-0000-0000-0000A3080000}"/>
    <cellStyle name="Linked Cell 6_WCO" xfId="2718" xr:uid="{00000000-0005-0000-0000-0000A4080000}"/>
    <cellStyle name="Linked Cell 7" xfId="1556" xr:uid="{00000000-0005-0000-0000-0000A5080000}"/>
    <cellStyle name="Linked Cell 7 2" xfId="2162" xr:uid="{00000000-0005-0000-0000-0000A6080000}"/>
    <cellStyle name="Linked Cell 7_WCO" xfId="2717" xr:uid="{00000000-0005-0000-0000-0000A7080000}"/>
    <cellStyle name="Linked Cell 8" xfId="1557" xr:uid="{00000000-0005-0000-0000-0000A8080000}"/>
    <cellStyle name="Linked Cell 8 2" xfId="2163" xr:uid="{00000000-0005-0000-0000-0000A9080000}"/>
    <cellStyle name="Linked Cell 8_WCO" xfId="2716" xr:uid="{00000000-0005-0000-0000-0000AA080000}"/>
    <cellStyle name="Linked Cell 9" xfId="1558" xr:uid="{00000000-0005-0000-0000-0000AB080000}"/>
    <cellStyle name="Linked Cell 9 2" xfId="2164" xr:uid="{00000000-0005-0000-0000-0000AC080000}"/>
    <cellStyle name="Linked Cell 9_WCO" xfId="2715" xr:uid="{00000000-0005-0000-0000-0000AD080000}"/>
    <cellStyle name="Milliers [0]_AR1194" xfId="1559" xr:uid="{00000000-0005-0000-0000-0000AE080000}"/>
    <cellStyle name="Milliers_AR1194" xfId="1560" xr:uid="{00000000-0005-0000-0000-0000AF080000}"/>
    <cellStyle name="Mon?taire [0]_AR1194" xfId="1561" xr:uid="{00000000-0005-0000-0000-0000B0080000}"/>
    <cellStyle name="Mon?taire_AR1194" xfId="1562" xr:uid="{00000000-0005-0000-0000-0000B1080000}"/>
    <cellStyle name="Neutral 10" xfId="1563" xr:uid="{00000000-0005-0000-0000-0000B2080000}"/>
    <cellStyle name="Neutral 11" xfId="1564" xr:uid="{00000000-0005-0000-0000-0000B3080000}"/>
    <cellStyle name="Neutral 12" xfId="1565" xr:uid="{00000000-0005-0000-0000-0000B4080000}"/>
    <cellStyle name="Neutral 13" xfId="1566" xr:uid="{00000000-0005-0000-0000-0000B5080000}"/>
    <cellStyle name="Neutral 14" xfId="1567" xr:uid="{00000000-0005-0000-0000-0000B6080000}"/>
    <cellStyle name="Neutral 15" xfId="1568" xr:uid="{00000000-0005-0000-0000-0000B7080000}"/>
    <cellStyle name="Neutral 16" xfId="1569" xr:uid="{00000000-0005-0000-0000-0000B8080000}"/>
    <cellStyle name="Neutral 17" xfId="1570" xr:uid="{00000000-0005-0000-0000-0000B9080000}"/>
    <cellStyle name="Neutral 18" xfId="1571" xr:uid="{00000000-0005-0000-0000-0000BA080000}"/>
    <cellStyle name="Neutral 19" xfId="1572" xr:uid="{00000000-0005-0000-0000-0000BB080000}"/>
    <cellStyle name="Neutral 2" xfId="1573" xr:uid="{00000000-0005-0000-0000-0000BC080000}"/>
    <cellStyle name="Neutral 2 2" xfId="3108" xr:uid="{00000000-0005-0000-0000-0000BD080000}"/>
    <cellStyle name="Neutral 20" xfId="1574" xr:uid="{00000000-0005-0000-0000-0000BE080000}"/>
    <cellStyle name="Neutral 21" xfId="1575" xr:uid="{00000000-0005-0000-0000-0000BF080000}"/>
    <cellStyle name="Neutral 22" xfId="1576" xr:uid="{00000000-0005-0000-0000-0000C0080000}"/>
    <cellStyle name="Neutral 23" xfId="1577" xr:uid="{00000000-0005-0000-0000-0000C1080000}"/>
    <cellStyle name="Neutral 24" xfId="1578" xr:uid="{00000000-0005-0000-0000-0000C2080000}"/>
    <cellStyle name="Neutral 25" xfId="1579" xr:uid="{00000000-0005-0000-0000-0000C3080000}"/>
    <cellStyle name="Neutral 26" xfId="1580" xr:uid="{00000000-0005-0000-0000-0000C4080000}"/>
    <cellStyle name="Neutral 27" xfId="1581" xr:uid="{00000000-0005-0000-0000-0000C5080000}"/>
    <cellStyle name="Neutral 28" xfId="1582" xr:uid="{00000000-0005-0000-0000-0000C6080000}"/>
    <cellStyle name="Neutral 29" xfId="1583" xr:uid="{00000000-0005-0000-0000-0000C7080000}"/>
    <cellStyle name="Neutral 3" xfId="1584" xr:uid="{00000000-0005-0000-0000-0000C8080000}"/>
    <cellStyle name="Neutral 3 2" xfId="3109" xr:uid="{00000000-0005-0000-0000-0000C9080000}"/>
    <cellStyle name="Neutral 30" xfId="1585" xr:uid="{00000000-0005-0000-0000-0000CA080000}"/>
    <cellStyle name="Neutral 31" xfId="1586" xr:uid="{00000000-0005-0000-0000-0000CB080000}"/>
    <cellStyle name="Neutral 32" xfId="1587" xr:uid="{00000000-0005-0000-0000-0000CC080000}"/>
    <cellStyle name="Neutral 33" xfId="1588" xr:uid="{00000000-0005-0000-0000-0000CD080000}"/>
    <cellStyle name="Neutral 34" xfId="1589" xr:uid="{00000000-0005-0000-0000-0000CE080000}"/>
    <cellStyle name="Neutral 35" xfId="1590" xr:uid="{00000000-0005-0000-0000-0000CF080000}"/>
    <cellStyle name="Neutral 36" xfId="1591" xr:uid="{00000000-0005-0000-0000-0000D0080000}"/>
    <cellStyle name="Neutral 37" xfId="1592" xr:uid="{00000000-0005-0000-0000-0000D1080000}"/>
    <cellStyle name="Neutral 38" xfId="1593" xr:uid="{00000000-0005-0000-0000-0000D2080000}"/>
    <cellStyle name="Neutral 39" xfId="1594" xr:uid="{00000000-0005-0000-0000-0000D3080000}"/>
    <cellStyle name="Neutral 4" xfId="1595" xr:uid="{00000000-0005-0000-0000-0000D4080000}"/>
    <cellStyle name="Neutral 40" xfId="1596" xr:uid="{00000000-0005-0000-0000-0000D5080000}"/>
    <cellStyle name="Neutral 41" xfId="1965" xr:uid="{00000000-0005-0000-0000-0000D6080000}"/>
    <cellStyle name="Neutral 5" xfId="1597" xr:uid="{00000000-0005-0000-0000-0000D7080000}"/>
    <cellStyle name="Neutral 6" xfId="1598" xr:uid="{00000000-0005-0000-0000-0000D8080000}"/>
    <cellStyle name="Neutral 7" xfId="1599" xr:uid="{00000000-0005-0000-0000-0000D9080000}"/>
    <cellStyle name="Neutral 8" xfId="1600" xr:uid="{00000000-0005-0000-0000-0000DA080000}"/>
    <cellStyle name="Neutral 9" xfId="1601" xr:uid="{00000000-0005-0000-0000-0000DB080000}"/>
    <cellStyle name="no dec" xfId="48" xr:uid="{00000000-0005-0000-0000-0000DC080000}"/>
    <cellStyle name="Normal" xfId="0" builtinId="0"/>
    <cellStyle name="Normal - Style1" xfId="49" xr:uid="{00000000-0005-0000-0000-0000DE080000}"/>
    <cellStyle name="Normal - Style1 2" xfId="1602" xr:uid="{00000000-0005-0000-0000-0000DF080000}"/>
    <cellStyle name="Normal - Style1 3" xfId="3110" xr:uid="{00000000-0005-0000-0000-0000E0080000}"/>
    <cellStyle name="Normal - Style5" xfId="1603" xr:uid="{00000000-0005-0000-0000-0000E1080000}"/>
    <cellStyle name="Normal 10" xfId="1604" xr:uid="{00000000-0005-0000-0000-0000E2080000}"/>
    <cellStyle name="Normal 10 2" xfId="3111" xr:uid="{00000000-0005-0000-0000-0000E3080000}"/>
    <cellStyle name="Normal 10 2 2" xfId="3112" xr:uid="{00000000-0005-0000-0000-0000E4080000}"/>
    <cellStyle name="Normal 10 3" xfId="3113" xr:uid="{00000000-0005-0000-0000-0000E5080000}"/>
    <cellStyle name="Normal 10_Lead -  NU 31-3-54" xfId="3114" xr:uid="{00000000-0005-0000-0000-0000E6080000}"/>
    <cellStyle name="Normal 11" xfId="1605" xr:uid="{00000000-0005-0000-0000-0000E7080000}"/>
    <cellStyle name="Normal 11 2" xfId="3115" xr:uid="{00000000-0005-0000-0000-0000E8080000}"/>
    <cellStyle name="Normal 11 3" xfId="3116" xr:uid="{00000000-0005-0000-0000-0000E9080000}"/>
    <cellStyle name="Normal 12" xfId="1606" xr:uid="{00000000-0005-0000-0000-0000EA080000}"/>
    <cellStyle name="Normal 12 2" xfId="1607" xr:uid="{00000000-0005-0000-0000-0000EB080000}"/>
    <cellStyle name="Normal 12 3" xfId="3117" xr:uid="{00000000-0005-0000-0000-0000EC080000}"/>
    <cellStyle name="Normal 13" xfId="1608" xr:uid="{00000000-0005-0000-0000-0000ED080000}"/>
    <cellStyle name="Normal 13 2" xfId="3118" xr:uid="{00000000-0005-0000-0000-0000EE080000}"/>
    <cellStyle name="Normal 14" xfId="1609" xr:uid="{00000000-0005-0000-0000-0000EF080000}"/>
    <cellStyle name="Normal 14 2" xfId="3119" xr:uid="{00000000-0005-0000-0000-0000F0080000}"/>
    <cellStyle name="Normal 14 3" xfId="3120" xr:uid="{00000000-0005-0000-0000-0000F1080000}"/>
    <cellStyle name="Normal 14_Q2-54+บิล แลนด์-นุ่น(1)" xfId="3121" xr:uid="{00000000-0005-0000-0000-0000F2080000}"/>
    <cellStyle name="Normal 15" xfId="1610" xr:uid="{00000000-0005-0000-0000-0000F3080000}"/>
    <cellStyle name="Normal 15 2" xfId="3122" xr:uid="{00000000-0005-0000-0000-0000F4080000}"/>
    <cellStyle name="Normal 15 3" xfId="3123" xr:uid="{00000000-0005-0000-0000-0000F5080000}"/>
    <cellStyle name="Normal 15_Q2-54+บิล แลนด์-นุ่น(1)" xfId="3124" xr:uid="{00000000-0005-0000-0000-0000F6080000}"/>
    <cellStyle name="Normal 16" xfId="1611" xr:uid="{00000000-0005-0000-0000-0000F7080000}"/>
    <cellStyle name="Normal 16 2" xfId="3125" xr:uid="{00000000-0005-0000-0000-0000F8080000}"/>
    <cellStyle name="Normal 17" xfId="1612" xr:uid="{00000000-0005-0000-0000-0000F9080000}"/>
    <cellStyle name="Normal 17 2" xfId="3126" xr:uid="{00000000-0005-0000-0000-0000FA080000}"/>
    <cellStyle name="Normal 18" xfId="1613" xr:uid="{00000000-0005-0000-0000-0000FB080000}"/>
    <cellStyle name="Normal 18 2" xfId="3127" xr:uid="{00000000-0005-0000-0000-0000FC080000}"/>
    <cellStyle name="Normal 18 3" xfId="3128" xr:uid="{00000000-0005-0000-0000-0000FD080000}"/>
    <cellStyle name="Normal 18 4" xfId="3129" xr:uid="{00000000-0005-0000-0000-0000FE080000}"/>
    <cellStyle name="Normal 18_Lead - N Praram 9 31-3-54" xfId="3130" xr:uid="{00000000-0005-0000-0000-0000FF080000}"/>
    <cellStyle name="Normal 19" xfId="1614" xr:uid="{00000000-0005-0000-0000-000000090000}"/>
    <cellStyle name="Normal 19 2" xfId="3131" xr:uid="{00000000-0005-0000-0000-000001090000}"/>
    <cellStyle name="Normal 2" xfId="10" xr:uid="{00000000-0005-0000-0000-000002090000}"/>
    <cellStyle name="Normal 2 10" xfId="3132" xr:uid="{00000000-0005-0000-0000-000003090000}"/>
    <cellStyle name="Normal 2 2" xfId="11" xr:uid="{00000000-0005-0000-0000-000004090000}"/>
    <cellStyle name="Normal 2 2 2" xfId="12" xr:uid="{00000000-0005-0000-0000-000005090000}"/>
    <cellStyle name="Normal 2 2 3" xfId="1615" xr:uid="{00000000-0005-0000-0000-000006090000}"/>
    <cellStyle name="Normal 2 3" xfId="1616" xr:uid="{00000000-0005-0000-0000-000007090000}"/>
    <cellStyle name="Normal 2 4" xfId="1617" xr:uid="{00000000-0005-0000-0000-000008090000}"/>
    <cellStyle name="Normal 2_40-1 บิลแลนด์" xfId="3133" xr:uid="{00000000-0005-0000-0000-000009090000}"/>
    <cellStyle name="Normal 20" xfId="1618" xr:uid="{00000000-0005-0000-0000-00000A090000}"/>
    <cellStyle name="Normal 20 2" xfId="3134" xr:uid="{00000000-0005-0000-0000-00000B090000}"/>
    <cellStyle name="Normal 21" xfId="1619" xr:uid="{00000000-0005-0000-0000-00000C090000}"/>
    <cellStyle name="Normal 21 2" xfId="3135" xr:uid="{00000000-0005-0000-0000-00000D090000}"/>
    <cellStyle name="Normal 21 3" xfId="3136" xr:uid="{00000000-0005-0000-0000-00000E090000}"/>
    <cellStyle name="Normal 22" xfId="1620" xr:uid="{00000000-0005-0000-0000-00000F090000}"/>
    <cellStyle name="Normal 22 2" xfId="3137" xr:uid="{00000000-0005-0000-0000-000010090000}"/>
    <cellStyle name="Normal 23" xfId="1621" xr:uid="{00000000-0005-0000-0000-000011090000}"/>
    <cellStyle name="Normal 23 2" xfId="3138" xr:uid="{00000000-0005-0000-0000-000012090000}"/>
    <cellStyle name="Normal 24" xfId="1622" xr:uid="{00000000-0005-0000-0000-000013090000}"/>
    <cellStyle name="Normal 24 2" xfId="3139" xr:uid="{00000000-0005-0000-0000-000014090000}"/>
    <cellStyle name="Normal 25" xfId="1623" xr:uid="{00000000-0005-0000-0000-000015090000}"/>
    <cellStyle name="Normal 25 2" xfId="3140" xr:uid="{00000000-0005-0000-0000-000016090000}"/>
    <cellStyle name="Normal 26" xfId="1624" xr:uid="{00000000-0005-0000-0000-000017090000}"/>
    <cellStyle name="Normal 26 2" xfId="3141" xr:uid="{00000000-0005-0000-0000-000018090000}"/>
    <cellStyle name="Normal 27" xfId="1625" xr:uid="{00000000-0005-0000-0000-000019090000}"/>
    <cellStyle name="Normal 27 2" xfId="3142" xr:uid="{00000000-0005-0000-0000-00001A090000}"/>
    <cellStyle name="Normal 28" xfId="1626" xr:uid="{00000000-0005-0000-0000-00001B090000}"/>
    <cellStyle name="Normal 28 2" xfId="3143" xr:uid="{00000000-0005-0000-0000-00001C090000}"/>
    <cellStyle name="Normal 29" xfId="1627" xr:uid="{00000000-0005-0000-0000-00001D090000}"/>
    <cellStyle name="Normal 29 2" xfId="3144" xr:uid="{00000000-0005-0000-0000-00001E090000}"/>
    <cellStyle name="Normal 3" xfId="13" xr:uid="{00000000-0005-0000-0000-00001F090000}"/>
    <cellStyle name="Normal 3 2" xfId="3145" xr:uid="{00000000-0005-0000-0000-000020090000}"/>
    <cellStyle name="Normal 3 2 2" xfId="3146" xr:uid="{00000000-0005-0000-0000-000021090000}"/>
    <cellStyle name="Normal 3 2_FA" xfId="3147" xr:uid="{00000000-0005-0000-0000-000022090000}"/>
    <cellStyle name="Normal 3 3" xfId="3148" xr:uid="{00000000-0005-0000-0000-000023090000}"/>
    <cellStyle name="Normal 3 4" xfId="3149" xr:uid="{00000000-0005-0000-0000-000024090000}"/>
    <cellStyle name="Normal 3 5" xfId="3150" xr:uid="{00000000-0005-0000-0000-000025090000}"/>
    <cellStyle name="Normal 3 6" xfId="3151" xr:uid="{00000000-0005-0000-0000-000026090000}"/>
    <cellStyle name="Normal 3 7" xfId="50" xr:uid="{00000000-0005-0000-0000-000027090000}"/>
    <cellStyle name="Normal 3_Book1" xfId="3152" xr:uid="{00000000-0005-0000-0000-000028090000}"/>
    <cellStyle name="Normal 30" xfId="1628" xr:uid="{00000000-0005-0000-0000-000029090000}"/>
    <cellStyle name="Normal 30 2" xfId="3153" xr:uid="{00000000-0005-0000-0000-00002A090000}"/>
    <cellStyle name="Normal 31" xfId="1629" xr:uid="{00000000-0005-0000-0000-00002B090000}"/>
    <cellStyle name="Normal 31 2" xfId="3154" xr:uid="{00000000-0005-0000-0000-00002C090000}"/>
    <cellStyle name="Normal 32" xfId="1630" xr:uid="{00000000-0005-0000-0000-00002D090000}"/>
    <cellStyle name="Normal 32 2" xfId="3155" xr:uid="{00000000-0005-0000-0000-00002E090000}"/>
    <cellStyle name="Normal 33" xfId="1631" xr:uid="{00000000-0005-0000-0000-00002F090000}"/>
    <cellStyle name="Normal 33 2" xfId="3156" xr:uid="{00000000-0005-0000-0000-000030090000}"/>
    <cellStyle name="Normal 34" xfId="1632" xr:uid="{00000000-0005-0000-0000-000031090000}"/>
    <cellStyle name="Normal 34 2" xfId="3157" xr:uid="{00000000-0005-0000-0000-000032090000}"/>
    <cellStyle name="Normal 35" xfId="1633" xr:uid="{00000000-0005-0000-0000-000033090000}"/>
    <cellStyle name="Normal 35 2" xfId="3158" xr:uid="{00000000-0005-0000-0000-000034090000}"/>
    <cellStyle name="Normal 36" xfId="1634" xr:uid="{00000000-0005-0000-0000-000035090000}"/>
    <cellStyle name="Normal 36 2" xfId="3159" xr:uid="{00000000-0005-0000-0000-000036090000}"/>
    <cellStyle name="Normal 37" xfId="1635" xr:uid="{00000000-0005-0000-0000-000037090000}"/>
    <cellStyle name="Normal 37 2" xfId="3160" xr:uid="{00000000-0005-0000-0000-000038090000}"/>
    <cellStyle name="Normal 38" xfId="1636" xr:uid="{00000000-0005-0000-0000-000039090000}"/>
    <cellStyle name="Normal 38 2" xfId="3161" xr:uid="{00000000-0005-0000-0000-00003A090000}"/>
    <cellStyle name="Normal 39" xfId="1637" xr:uid="{00000000-0005-0000-0000-00003B090000}"/>
    <cellStyle name="Normal 39 2" xfId="3162" xr:uid="{00000000-0005-0000-0000-00003C090000}"/>
    <cellStyle name="Normal 4" xfId="14" xr:uid="{00000000-0005-0000-0000-00003D090000}"/>
    <cellStyle name="Normal 4 2" xfId="67" xr:uid="{00000000-0005-0000-0000-00003E090000}"/>
    <cellStyle name="Normal 4 2 2" xfId="3163" xr:uid="{00000000-0005-0000-0000-00003F090000}"/>
    <cellStyle name="Normal 4 3" xfId="1990" xr:uid="{00000000-0005-0000-0000-000040090000}"/>
    <cellStyle name="Normal 4 3 2" xfId="3165" xr:uid="{00000000-0005-0000-0000-000041090000}"/>
    <cellStyle name="Normal 4 3 2 2" xfId="4963" xr:uid="{FFD0A0B1-F94B-4245-971E-79DF7532AE8E}"/>
    <cellStyle name="Normal 4 3 2 2 2" xfId="7455" xr:uid="{4F7469C9-7850-4F09-AA78-0A91BC71F636}"/>
    <cellStyle name="Normal 4 3 2 2 3" xfId="10433" xr:uid="{A4A8D784-71F2-4F11-9D68-46760E367397}"/>
    <cellStyle name="Normal 4 3 2 3" xfId="4004" xr:uid="{869E55CB-B724-48A6-ABF6-51F67F60A57D}"/>
    <cellStyle name="Normal 4 3 2 3 2" xfId="6760" xr:uid="{7975A16B-5C22-4F8E-88B5-1C32665D817B}"/>
    <cellStyle name="Normal 4 3 2 3 3" xfId="9481" xr:uid="{DF5EA1F7-5328-4B01-919A-EE0586E3D5CB}"/>
    <cellStyle name="Normal 4 3 2 4" xfId="6047" xr:uid="{645808CD-8953-426A-AC9E-A6AFC07B7792}"/>
    <cellStyle name="Normal 4 3 2 5" xfId="8808" xr:uid="{4DE452AE-5D23-4C8B-91B7-FA6636E35EC7}"/>
    <cellStyle name="Normal 4 3 3" xfId="3164" xr:uid="{00000000-0005-0000-0000-000042090000}"/>
    <cellStyle name="Normal 4 3 3 2" xfId="4962" xr:uid="{2440B0E6-6134-447B-A143-751C63EA5958}"/>
    <cellStyle name="Normal 4 3 3 2 2" xfId="7454" xr:uid="{BDBF10E8-9494-41A0-9C2F-A2214F4E3908}"/>
    <cellStyle name="Normal 4 3 3 2 3" xfId="10432" xr:uid="{31102348-C2F1-41E3-80AB-FE80176C04F1}"/>
    <cellStyle name="Normal 4 3 3 3" xfId="4003" xr:uid="{13982755-CD77-4F74-9F8A-C96606472663}"/>
    <cellStyle name="Normal 4 3 3 3 2" xfId="6759" xr:uid="{1EAED702-DA3A-4656-9C5A-9CE1A847D686}"/>
    <cellStyle name="Normal 4 3 3 3 3" xfId="9480" xr:uid="{3DD42372-290A-42E7-9C6E-428793A7ADD8}"/>
    <cellStyle name="Normal 4 3 3 4" xfId="6046" xr:uid="{FC2B750A-E142-4A05-9B49-3B2DFDFCDCEB}"/>
    <cellStyle name="Normal 4 3 3 5" xfId="8807" xr:uid="{7E12E7D2-043A-4CF8-B9DF-AADC51EB683E}"/>
    <cellStyle name="Normal 4 3_WCO" xfId="2714" xr:uid="{00000000-0005-0000-0000-000043090000}"/>
    <cellStyle name="Normal 4 4" xfId="3166" xr:uid="{00000000-0005-0000-0000-000044090000}"/>
    <cellStyle name="Normal 4 4 2" xfId="4964" xr:uid="{FBA2C31F-C975-4F6F-96C7-F715817706FE}"/>
    <cellStyle name="Normal 4 4 2 2" xfId="7456" xr:uid="{166C1441-6E55-48CF-9F08-E0353C43CA7B}"/>
    <cellStyle name="Normal 4 4 2 3" xfId="10434" xr:uid="{9D14E334-B721-42AD-9855-996E12AFD1AA}"/>
    <cellStyle name="Normal 4 4 3" xfId="4005" xr:uid="{B0509969-7721-448C-BBF7-2C034AD35F7C}"/>
    <cellStyle name="Normal 4 4 3 2" xfId="6761" xr:uid="{3A58E396-E179-45B0-B455-A9F1E4CF4DF4}"/>
    <cellStyle name="Normal 4 4 3 3" xfId="9482" xr:uid="{EF5FC7DA-9307-4766-B86B-1FF344CBCD3E}"/>
    <cellStyle name="Normal 4 4 4" xfId="6048" xr:uid="{6F1E2F46-4D08-4191-84CA-D6DBE2EED7DE}"/>
    <cellStyle name="Normal 4 4 5" xfId="8809" xr:uid="{61008AB0-D5BF-43ED-8622-D00A6BFF0D9F}"/>
    <cellStyle name="Normal 4 5" xfId="3167" xr:uid="{00000000-0005-0000-0000-000045090000}"/>
    <cellStyle name="Normal 4 5 2" xfId="4965" xr:uid="{D757B9C9-CEC1-4193-9B5E-4F9F40F25CE6}"/>
    <cellStyle name="Normal 4 5 2 2" xfId="7457" xr:uid="{21906032-B025-4D83-A103-9F254F91B318}"/>
    <cellStyle name="Normal 4 5 2 3" xfId="10435" xr:uid="{1B48DA70-70B2-4291-A29E-139F7350AA4F}"/>
    <cellStyle name="Normal 4 5 3" xfId="4006" xr:uid="{86977401-E5F5-43F4-A7FC-37989AB13C8A}"/>
    <cellStyle name="Normal 4 5 3 2" xfId="6762" xr:uid="{DCC2D8D9-1095-482D-8CB6-CE305AC75CAC}"/>
    <cellStyle name="Normal 4 5 3 3" xfId="9483" xr:uid="{C8BA9EED-3C57-4CE1-8B95-A0F61EC4222C}"/>
    <cellStyle name="Normal 4 5 4" xfId="6049" xr:uid="{E733E582-DB47-4A51-B2BD-2A90E192D65C}"/>
    <cellStyle name="Normal 4 5 5" xfId="8810" xr:uid="{C2BCD29E-34AF-44DD-AA86-FCB35BD886A9}"/>
    <cellStyle name="Normal 4 6" xfId="51" xr:uid="{00000000-0005-0000-0000-000046090000}"/>
    <cellStyle name="Normal 4_J136_JSW_Lead_Q1'52_090710" xfId="68" xr:uid="{00000000-0005-0000-0000-000047090000}"/>
    <cellStyle name="Normal 40" xfId="1638" xr:uid="{00000000-0005-0000-0000-000048090000}"/>
    <cellStyle name="Normal 40 2" xfId="3168" xr:uid="{00000000-0005-0000-0000-000049090000}"/>
    <cellStyle name="Normal 41" xfId="1639" xr:uid="{00000000-0005-0000-0000-00004A090000}"/>
    <cellStyle name="Normal 41 2" xfId="3169" xr:uid="{00000000-0005-0000-0000-00004B090000}"/>
    <cellStyle name="Normal 42" xfId="1640" xr:uid="{00000000-0005-0000-0000-00004C090000}"/>
    <cellStyle name="Normal 42 2" xfId="1641" xr:uid="{00000000-0005-0000-0000-00004D090000}"/>
    <cellStyle name="Normal 42 2 2" xfId="4277" xr:uid="{120DBDF5-3908-41D7-A2B9-B324EB953AC4}"/>
    <cellStyle name="Normal 42 2 2 2" xfId="6958" xr:uid="{E07D11B7-680E-4559-AFF2-D6AB25DF0751}"/>
    <cellStyle name="Normal 42 2 2 3" xfId="9747" xr:uid="{88BAFDCD-4021-442E-A540-0404CDA3E5EA}"/>
    <cellStyle name="Normal 42 2 3" xfId="3525" xr:uid="{1530CF30-1B45-43C6-8D45-71259EC3B1F2}"/>
    <cellStyle name="Normal 42 2 3 2" xfId="6281" xr:uid="{CA2B0D99-88B3-4647-AC28-41849F677D15}"/>
    <cellStyle name="Normal 42 2 3 3" xfId="9002" xr:uid="{941D2F73-0DCC-42FE-B171-5C67134ED3EC}"/>
    <cellStyle name="Normal 42 2 4" xfId="5456" xr:uid="{5FEE25AB-3E41-4F63-8367-4D3E3C113327}"/>
    <cellStyle name="Normal 42 2 5" xfId="8355" xr:uid="{3CEE8021-890C-4D8C-A9B5-68549D98B34E}"/>
    <cellStyle name="Normal 43" xfId="1642" xr:uid="{00000000-0005-0000-0000-00004E090000}"/>
    <cellStyle name="Normal 43 2" xfId="1643" xr:uid="{00000000-0005-0000-0000-00004F090000}"/>
    <cellStyle name="Normal 43 2 2" xfId="1644" xr:uid="{00000000-0005-0000-0000-000050090000}"/>
    <cellStyle name="Normal 43 3" xfId="1645" xr:uid="{00000000-0005-0000-0000-000051090000}"/>
    <cellStyle name="Normal 43 4" xfId="1646" xr:uid="{00000000-0005-0000-0000-000052090000}"/>
    <cellStyle name="Normal 44" xfId="1647" xr:uid="{00000000-0005-0000-0000-000053090000}"/>
    <cellStyle name="Normal 44 2" xfId="1648" xr:uid="{00000000-0005-0000-0000-000054090000}"/>
    <cellStyle name="Normal 44 3" xfId="2165" xr:uid="{00000000-0005-0000-0000-000055090000}"/>
    <cellStyle name="Normal 44_WCO" xfId="2713" xr:uid="{00000000-0005-0000-0000-000056090000}"/>
    <cellStyle name="Normal 45" xfId="1649" xr:uid="{00000000-0005-0000-0000-000057090000}"/>
    <cellStyle name="Normal 45 2" xfId="3170" xr:uid="{00000000-0005-0000-0000-000058090000}"/>
    <cellStyle name="Normal 46" xfId="1650" xr:uid="{00000000-0005-0000-0000-000059090000}"/>
    <cellStyle name="Normal 46 2" xfId="3171" xr:uid="{00000000-0005-0000-0000-00005A090000}"/>
    <cellStyle name="Normal 47" xfId="1651" xr:uid="{00000000-0005-0000-0000-00005B090000}"/>
    <cellStyle name="Normal 47 2" xfId="3172" xr:uid="{00000000-0005-0000-0000-00005C090000}"/>
    <cellStyle name="Normal 48" xfId="1652" xr:uid="{00000000-0005-0000-0000-00005D090000}"/>
    <cellStyle name="Normal 48 2" xfId="1653" xr:uid="{00000000-0005-0000-0000-00005E090000}"/>
    <cellStyle name="Normal 48 2 2" xfId="4278" xr:uid="{07EEEFE3-7091-4BC9-9895-ABAB547ED50E}"/>
    <cellStyle name="Normal 48 2 2 2" xfId="6959" xr:uid="{F80467A9-0268-4BE2-82CA-C3A3AE8A1B9D}"/>
    <cellStyle name="Normal 48 2 2 3" xfId="9748" xr:uid="{0815C260-73E9-414B-A9A6-7B37539A7180}"/>
    <cellStyle name="Normal 48 2 3" xfId="3526" xr:uid="{CE6E3B69-C5E9-4791-A15B-BEBFAFB36A8A}"/>
    <cellStyle name="Normal 48 2 3 2" xfId="6282" xr:uid="{CB4BD83E-6893-4C6B-BFE6-94AB5CA23463}"/>
    <cellStyle name="Normal 48 2 3 3" xfId="9003" xr:uid="{B8BFAF0C-31F4-43E2-8D64-7CD6DD52BD14}"/>
    <cellStyle name="Normal 48 2 4" xfId="5459" xr:uid="{5C52F4B1-76BF-4A1D-884A-8D5ED72FD767}"/>
    <cellStyle name="Normal 48 2 5" xfId="8356" xr:uid="{DCCF233A-BF7F-413D-96B2-E1927F828AB4}"/>
    <cellStyle name="Normal 48 3" xfId="3173" xr:uid="{00000000-0005-0000-0000-00005F090000}"/>
    <cellStyle name="Normal 49" xfId="1654" xr:uid="{00000000-0005-0000-0000-000060090000}"/>
    <cellStyle name="Normal 49 2" xfId="1655" xr:uid="{00000000-0005-0000-0000-000061090000}"/>
    <cellStyle name="Normal 49 2 2" xfId="2858" xr:uid="{00000000-0005-0000-0000-000062090000}"/>
    <cellStyle name="Normal 49 2_WCO" xfId="2712" xr:uid="{00000000-0005-0000-0000-000063090000}"/>
    <cellStyle name="Normal 49 3" xfId="1986" xr:uid="{00000000-0005-0000-0000-000064090000}"/>
    <cellStyle name="Normal 49 3 2" xfId="4391" xr:uid="{6058717B-A988-4457-81BB-6067984B876E}"/>
    <cellStyle name="Normal 49 3 2 2" xfId="7072" xr:uid="{7E316B4D-6410-4FE5-AE07-D849A93690EE}"/>
    <cellStyle name="Normal 49 3 2 3" xfId="9861" xr:uid="{39A97FF3-A036-4A11-9139-8B5CA148DD5D}"/>
    <cellStyle name="Normal 49 3 3" xfId="3642" xr:uid="{F683674A-136A-483A-92F6-411E716D6938}"/>
    <cellStyle name="Normal 49 3 3 2" xfId="6398" xr:uid="{D44549E7-8F05-483C-9646-BB148E794A7B}"/>
    <cellStyle name="Normal 49 3 3 3" xfId="9119" xr:uid="{3CDB8A82-C4C1-4B3C-90C4-8D411495CAC3}"/>
    <cellStyle name="Normal 49 3 4" xfId="5604" xr:uid="{D9C5040B-E1F4-404A-BDDC-C7739F9EBCB8}"/>
    <cellStyle name="Normal 49 3 5" xfId="8464" xr:uid="{20F0B2D7-B800-436C-BF76-115969B37E35}"/>
    <cellStyle name="Normal 5" xfId="15" xr:uid="{00000000-0005-0000-0000-000065090000}"/>
    <cellStyle name="Normal 5 2" xfId="1656" xr:uid="{00000000-0005-0000-0000-000066090000}"/>
    <cellStyle name="Normal 5 2 2" xfId="1657" xr:uid="{00000000-0005-0000-0000-000067090000}"/>
    <cellStyle name="Normal 5 3" xfId="1658" xr:uid="{00000000-0005-0000-0000-000068090000}"/>
    <cellStyle name="Normal 5 4" xfId="2166" xr:uid="{00000000-0005-0000-0000-000069090000}"/>
    <cellStyle name="Normal 5 4 2" xfId="3174" xr:uid="{00000000-0005-0000-0000-00006A090000}"/>
    <cellStyle name="Normal 5 4_WCO" xfId="2711" xr:uid="{00000000-0005-0000-0000-00006B090000}"/>
    <cellStyle name="Normal 5 5" xfId="66" xr:uid="{00000000-0005-0000-0000-00006C090000}"/>
    <cellStyle name="Normal 5_Q2-54+บิล แลนด์-นุ่น(1)" xfId="3175" xr:uid="{00000000-0005-0000-0000-00006D090000}"/>
    <cellStyle name="Normal 50" xfId="1659" xr:uid="{00000000-0005-0000-0000-00006E090000}"/>
    <cellStyle name="Normal 50 2" xfId="1660" xr:uid="{00000000-0005-0000-0000-00006F090000}"/>
    <cellStyle name="Normal 50 2 2" xfId="1661" xr:uid="{00000000-0005-0000-0000-000070090000}"/>
    <cellStyle name="Normal 50 2 2 2" xfId="2168" xr:uid="{00000000-0005-0000-0000-000071090000}"/>
    <cellStyle name="Normal 50 2 2 2 2" xfId="4519" xr:uid="{56D080B7-1DEC-46BA-9AC8-99500C86ADB3}"/>
    <cellStyle name="Normal 50 2 2 2 2 2" xfId="7133" xr:uid="{3843A86A-5700-408E-8A81-52C337E3075F}"/>
    <cellStyle name="Normal 50 2 2 2 2 3" xfId="9989" xr:uid="{7CAF17A9-941B-4451-A083-F3272A10DC7F}"/>
    <cellStyle name="Normal 50 2 2 2 3" xfId="3690" xr:uid="{68D82E28-C7F5-4C53-AA9A-15A9CCEB86F1}"/>
    <cellStyle name="Normal 50 2 2 2 3 2" xfId="6446" xr:uid="{2FA2A46B-F256-4748-9007-C66D77CBF063}"/>
    <cellStyle name="Normal 50 2 2 2 3 3" xfId="9167" xr:uid="{1A983A35-AE0C-49BB-95CD-3675CDBE0BA7}"/>
    <cellStyle name="Normal 50 2 2 2 4" xfId="5681" xr:uid="{038C22A8-70D4-4D2E-B13C-06832B502184}"/>
    <cellStyle name="Normal 50 2 2 2 5" xfId="8508" xr:uid="{55874A15-F3EC-4C5B-9076-E2FDC9296144}"/>
    <cellStyle name="Normal 50 2 2_WCO" xfId="2709" xr:uid="{00000000-0005-0000-0000-000072090000}"/>
    <cellStyle name="Normal 50 2 3" xfId="2167" xr:uid="{00000000-0005-0000-0000-000073090000}"/>
    <cellStyle name="Normal 50 2 3 2" xfId="4518" xr:uid="{2BACAC98-E97E-4AD3-BD48-BDBEF968A593}"/>
    <cellStyle name="Normal 50 2 3 2 2" xfId="7132" xr:uid="{4D5C5BC7-767D-4014-A2BC-B288F708CAC2}"/>
    <cellStyle name="Normal 50 2 3 2 3" xfId="9988" xr:uid="{6B4A4C52-B192-477C-AFA1-D54F8F7904BF}"/>
    <cellStyle name="Normal 50 2 3 3" xfId="3689" xr:uid="{707139FB-9823-4F9B-952F-6E947421B28A}"/>
    <cellStyle name="Normal 50 2 3 3 2" xfId="6445" xr:uid="{EC68FDA1-7C26-403F-A212-CF155D6A87E3}"/>
    <cellStyle name="Normal 50 2 3 3 3" xfId="9166" xr:uid="{F2EBE5C4-38C3-4CD3-B648-E2632ABCAA7F}"/>
    <cellStyle name="Normal 50 2 3 4" xfId="5680" xr:uid="{206F1D93-9FDB-4CC8-A6D6-7072DFD9E431}"/>
    <cellStyle name="Normal 50 2 3 5" xfId="8507" xr:uid="{D46F014B-26B1-4BDE-81A1-3C1C4F83E14B}"/>
    <cellStyle name="Normal 50 2_WCO" xfId="2710" xr:uid="{00000000-0005-0000-0000-000074090000}"/>
    <cellStyle name="Normal 50 3" xfId="1662" xr:uid="{00000000-0005-0000-0000-000075090000}"/>
    <cellStyle name="Normal 51" xfId="1663" xr:uid="{00000000-0005-0000-0000-000076090000}"/>
    <cellStyle name="Normal 51 2" xfId="3176" xr:uid="{00000000-0005-0000-0000-000077090000}"/>
    <cellStyle name="Normal 52" xfId="1664" xr:uid="{00000000-0005-0000-0000-000078090000}"/>
    <cellStyle name="Normal 52 2" xfId="1665" xr:uid="{00000000-0005-0000-0000-000079090000}"/>
    <cellStyle name="Normal 53" xfId="1666" xr:uid="{00000000-0005-0000-0000-00007A090000}"/>
    <cellStyle name="Normal 53 2" xfId="2169" xr:uid="{00000000-0005-0000-0000-00007B090000}"/>
    <cellStyle name="Normal 53 3" xfId="4279" xr:uid="{A8E335C5-1477-4CE8-9A6C-F91C05176C5C}"/>
    <cellStyle name="Normal 53 3 2" xfId="6960" xr:uid="{734DD2A2-5E08-43DF-B201-4E6922F78A4E}"/>
    <cellStyle name="Normal 53 3 3" xfId="9749" xr:uid="{F7843F9B-A9E6-4AE0-ADAD-2495E42179B6}"/>
    <cellStyle name="Normal 53 4" xfId="3528" xr:uid="{5B67BA18-D621-42F8-BC62-6A8A178FB8ED}"/>
    <cellStyle name="Normal 53 4 2" xfId="6284" xr:uid="{9A097791-0847-4EC3-A902-1A97153404E6}"/>
    <cellStyle name="Normal 53 4 3" xfId="9005" xr:uid="{44DED450-61EB-4FC6-BD95-1115906832BB}"/>
    <cellStyle name="Normal 53 5" xfId="5461" xr:uid="{3715CA93-CED1-4533-8A79-A18F91236387}"/>
    <cellStyle name="Normal 53 6" xfId="8357" xr:uid="{44463CA3-CD16-47F7-8F28-FA3DC3ED3597}"/>
    <cellStyle name="Normal 53_WCO" xfId="2708" xr:uid="{00000000-0005-0000-0000-00007C090000}"/>
    <cellStyle name="Normal 54" xfId="1667" xr:uid="{00000000-0005-0000-0000-00007D090000}"/>
    <cellStyle name="Normal 54 2" xfId="2170" xr:uid="{00000000-0005-0000-0000-00007E090000}"/>
    <cellStyle name="Normal 54 3" xfId="4280" xr:uid="{BEA2FD70-C22D-4340-90C5-B340D8C63973}"/>
    <cellStyle name="Normal 54 3 2" xfId="6961" xr:uid="{44DABB69-C1A2-4D0F-B6F8-5D3F85A95E71}"/>
    <cellStyle name="Normal 54 3 3" xfId="9750" xr:uid="{67804C4F-CF60-48B2-9727-6EF3A2286CA0}"/>
    <cellStyle name="Normal 54 4" xfId="3529" xr:uid="{DD0DC7D8-CF36-444E-A2CB-D53E8105B513}"/>
    <cellStyle name="Normal 54 4 2" xfId="6285" xr:uid="{6B3A2B5A-0C12-4FE9-A6D1-C0246A03E6EE}"/>
    <cellStyle name="Normal 54 4 3" xfId="9006" xr:uid="{D138CA57-A441-4CE1-A88A-8F881B4F7D6D}"/>
    <cellStyle name="Normal 54 5" xfId="5462" xr:uid="{7DEFCF92-4D44-4EB5-86EC-FC8090B3EBF7}"/>
    <cellStyle name="Normal 54 6" xfId="8358" xr:uid="{06008D31-09EC-4472-9233-5AE5AE757727}"/>
    <cellStyle name="Normal 54_WCO" xfId="2707" xr:uid="{00000000-0005-0000-0000-00007F090000}"/>
    <cellStyle name="Normal 55" xfId="1668" xr:uid="{00000000-0005-0000-0000-000080090000}"/>
    <cellStyle name="Normal 55 2" xfId="2288" xr:uid="{00000000-0005-0000-0000-000081090000}"/>
    <cellStyle name="Normal 55 3" xfId="4281" xr:uid="{68CF6B04-2E9C-4B7D-846D-631A1A44F7AD}"/>
    <cellStyle name="Normal 55 3 2" xfId="6962" xr:uid="{2884F97D-BB4D-4926-AA57-B32595714E82}"/>
    <cellStyle name="Normal 55 3 3" xfId="9751" xr:uid="{AA9373E7-DACE-4A63-9C18-2C3805D0F350}"/>
    <cellStyle name="Normal 55 4" xfId="3530" xr:uid="{AB3384E7-74BA-4118-B0D1-20CC7269C9A5}"/>
    <cellStyle name="Normal 55 4 2" xfId="6286" xr:uid="{F4B7CBEF-E910-4260-A035-B4FA5C06A478}"/>
    <cellStyle name="Normal 55 4 3" xfId="9007" xr:uid="{D0687D5E-E1CE-4706-AD60-B35508B05766}"/>
    <cellStyle name="Normal 55 5" xfId="5463" xr:uid="{B5490C55-82EB-4E59-937B-692A3537EA62}"/>
    <cellStyle name="Normal 55 6" xfId="8359" xr:uid="{36964284-8117-4176-A4D8-E38A7EC7F0C4}"/>
    <cellStyle name="Normal 55_WCO" xfId="2706" xr:uid="{00000000-0005-0000-0000-000082090000}"/>
    <cellStyle name="Normal 56" xfId="1669" xr:uid="{00000000-0005-0000-0000-000083090000}"/>
    <cellStyle name="Normal 56 2" xfId="2291" xr:uid="{00000000-0005-0000-0000-000084090000}"/>
    <cellStyle name="Normal 56 3" xfId="4282" xr:uid="{4980B35E-D85E-42C7-85A5-CAF0B9DDA09D}"/>
    <cellStyle name="Normal 56 3 2" xfId="6963" xr:uid="{C5515A74-4C1D-49DA-90C6-088CFFDF6D2E}"/>
    <cellStyle name="Normal 56 3 3" xfId="9752" xr:uid="{5CC74AF6-F7D1-480D-B4AD-C1D48D72E14A}"/>
    <cellStyle name="Normal 56 4" xfId="3531" xr:uid="{73B7E213-8E4C-4D6B-8109-B574BDC8A859}"/>
    <cellStyle name="Normal 56 4 2" xfId="6287" xr:uid="{95098116-501A-4703-AC5D-3F198DD3DAF3}"/>
    <cellStyle name="Normal 56 4 3" xfId="9008" xr:uid="{1082CCAC-9FB0-4611-8533-C63000BAA03D}"/>
    <cellStyle name="Normal 56 5" xfId="5464" xr:uid="{D068E5F9-8ECD-463E-953C-804A7CB0C8B2}"/>
    <cellStyle name="Normal 56 6" xfId="8360" xr:uid="{68AA6DF6-F7F8-48B9-AA7E-48433BD1DD47}"/>
    <cellStyle name="Normal 56_WCO" xfId="2705" xr:uid="{00000000-0005-0000-0000-000085090000}"/>
    <cellStyle name="Normal 57" xfId="1670" xr:uid="{00000000-0005-0000-0000-000086090000}"/>
    <cellStyle name="Normal 57 2" xfId="4283" xr:uid="{F3F99F83-5D66-4B22-8808-B6293CE3FA1F}"/>
    <cellStyle name="Normal 57 2 2" xfId="6964" xr:uid="{D4E7CF79-6918-4309-8A01-0946EE1F1226}"/>
    <cellStyle name="Normal 57 2 3" xfId="9753" xr:uid="{FD68D4FA-8ED8-4DB8-BBC2-BC305B1CB431}"/>
    <cellStyle name="Normal 57 3" xfId="3532" xr:uid="{F947BB5B-702D-47BF-AC81-369E850FE603}"/>
    <cellStyle name="Normal 57 3 2" xfId="6288" xr:uid="{2907AC3E-335F-49FC-855D-A40372719135}"/>
    <cellStyle name="Normal 57 3 3" xfId="9009" xr:uid="{72DA3413-C26B-4283-9E4B-4A9F9D4471ED}"/>
    <cellStyle name="Normal 57 4" xfId="5465" xr:uid="{9F6B9C3C-01C1-45D3-B98A-AEF8D11DF055}"/>
    <cellStyle name="Normal 57 5" xfId="8361" xr:uid="{C1F758E6-0E16-4BBF-868E-E1ED1C29AF0A}"/>
    <cellStyle name="Normal 58" xfId="1671" xr:uid="{00000000-0005-0000-0000-000087090000}"/>
    <cellStyle name="Normal 58 2" xfId="4284" xr:uid="{32C2B527-9883-43A2-AB51-15D791215E76}"/>
    <cellStyle name="Normal 58 2 2" xfId="6965" xr:uid="{AEF39F1E-E8F4-4DCF-BA0C-F5923ACF35D3}"/>
    <cellStyle name="Normal 58 2 3" xfId="9754" xr:uid="{0AC0FC2F-7331-4070-ABC6-B52E7B8E37E1}"/>
    <cellStyle name="Normal 58 3" xfId="3533" xr:uid="{A526C126-2820-46FF-A422-BB458B9670D8}"/>
    <cellStyle name="Normal 58 3 2" xfId="6289" xr:uid="{C278A071-ADEB-4E1B-B6C7-8BD361A76D52}"/>
    <cellStyle name="Normal 58 3 3" xfId="9010" xr:uid="{0264B44B-8F08-4B44-B66E-A2E6BC05B238}"/>
    <cellStyle name="Normal 58 4" xfId="5466" xr:uid="{0AD08F65-5EB1-425C-B796-C3167926AC9E}"/>
    <cellStyle name="Normal 58 5" xfId="8362" xr:uid="{5219ECCC-6F35-4AC9-B655-2B82D27753F8}"/>
    <cellStyle name="Normal 59" xfId="1672" xr:uid="{00000000-0005-0000-0000-000088090000}"/>
    <cellStyle name="Normal 59 2" xfId="1673" xr:uid="{00000000-0005-0000-0000-000089090000}"/>
    <cellStyle name="Normal 59 2 2" xfId="4285" xr:uid="{EC576475-B464-43EE-A6D5-9B5077AC6F89}"/>
    <cellStyle name="Normal 59 2 2 2" xfId="6966" xr:uid="{BFE60D98-253C-40C0-8E5C-E8954CB834F4}"/>
    <cellStyle name="Normal 59 2 2 3" xfId="9755" xr:uid="{844A9E33-133B-4BCC-BCC0-0AB095524E8C}"/>
    <cellStyle name="Normal 59 2 3" xfId="3534" xr:uid="{C3E017A0-AAC4-47B2-94BA-4944EA4F99BF}"/>
    <cellStyle name="Normal 59 2 3 2" xfId="6290" xr:uid="{DCC52649-901F-42B9-9D4D-7A5CAF46AED2}"/>
    <cellStyle name="Normal 59 2 3 3" xfId="9011" xr:uid="{D8C55EDE-1064-4DCB-AC5F-DF61FFF87FB5}"/>
    <cellStyle name="Normal 59 2 4" xfId="5468" xr:uid="{CE4A2AEB-761F-4950-AD38-AC0864D0BB58}"/>
    <cellStyle name="Normal 59 2 5" xfId="8363" xr:uid="{4BFD33A3-ACEE-44B9-9550-8BC8A27D20BF}"/>
    <cellStyle name="Normal 6" xfId="69" xr:uid="{00000000-0005-0000-0000-00008A090000}"/>
    <cellStyle name="Normal 6 2" xfId="1674" xr:uid="{00000000-0005-0000-0000-00008B090000}"/>
    <cellStyle name="Normal 6 2 2" xfId="3177" xr:uid="{00000000-0005-0000-0000-00008C090000}"/>
    <cellStyle name="Normal 6 2 3" xfId="3178" xr:uid="{00000000-0005-0000-0000-00008D090000}"/>
    <cellStyle name="Normal 6 2 4" xfId="3179" xr:uid="{00000000-0005-0000-0000-00008E090000}"/>
    <cellStyle name="Normal 6 3" xfId="1675" xr:uid="{00000000-0005-0000-0000-00008F090000}"/>
    <cellStyle name="Normal 6 4" xfId="2171" xr:uid="{00000000-0005-0000-0000-000090090000}"/>
    <cellStyle name="Normal 6 4 2" xfId="3180" xr:uid="{00000000-0005-0000-0000-000091090000}"/>
    <cellStyle name="Normal 6 4_WCO" xfId="2868" xr:uid="{00000000-0005-0000-0000-000092090000}"/>
    <cellStyle name="Normal 6 5" xfId="3181" xr:uid="{00000000-0005-0000-0000-000093090000}"/>
    <cellStyle name="Normal 6 6" xfId="2618" xr:uid="{00000000-0005-0000-0000-000094090000}"/>
    <cellStyle name="Normal 6 7" xfId="2385" xr:uid="{00000000-0005-0000-0000-000095090000}"/>
    <cellStyle name="Normal 6 8" xfId="3407" xr:uid="{00000000-0005-0000-0000-000096090000}"/>
    <cellStyle name="Normal 6_FA BL" xfId="3182" xr:uid="{00000000-0005-0000-0000-000097090000}"/>
    <cellStyle name="Normal 60" xfId="1676" xr:uid="{00000000-0005-0000-0000-000098090000}"/>
    <cellStyle name="Normal 60 2" xfId="4286" xr:uid="{1D37039D-5046-4E20-A151-0F24AE80DF81}"/>
    <cellStyle name="Normal 60 2 2" xfId="6967" xr:uid="{5CD7F06A-E746-4CD6-8259-08C4A1449925}"/>
    <cellStyle name="Normal 60 2 3" xfId="9756" xr:uid="{15247082-A675-4510-9505-7ADC3E692415}"/>
    <cellStyle name="Normal 60 3" xfId="3535" xr:uid="{1AC87D87-2C22-4CE4-B922-5668BE092931}"/>
    <cellStyle name="Normal 60 3 2" xfId="6291" xr:uid="{349B5073-5D5E-4080-8D51-FBD653D38F74}"/>
    <cellStyle name="Normal 60 3 3" xfId="9012" xr:uid="{38B5859A-AED8-4A07-908C-96F645F76508}"/>
    <cellStyle name="Normal 60 4" xfId="5470" xr:uid="{8C41342D-91D1-48D3-B8D4-78FEBBD3A626}"/>
    <cellStyle name="Normal 60 5" xfId="8364" xr:uid="{E5C96FFA-32B6-4B7A-87D4-197E70B20A98}"/>
    <cellStyle name="Normal 61" xfId="1677" xr:uid="{00000000-0005-0000-0000-000099090000}"/>
    <cellStyle name="Normal 61 2" xfId="1988" xr:uid="{00000000-0005-0000-0000-00009A090000}"/>
    <cellStyle name="Normal 61 3" xfId="4287" xr:uid="{DCF721F0-26C3-4F2E-A50E-3C103F71FB0E}"/>
    <cellStyle name="Normal 61 3 2" xfId="6968" xr:uid="{5BA8FC91-FB42-423A-844D-562AD17F6F01}"/>
    <cellStyle name="Normal 61 3 3" xfId="9757" xr:uid="{2A820151-53B0-4DEA-86D5-0D76663D83F2}"/>
    <cellStyle name="Normal 61 4" xfId="3536" xr:uid="{092EC9F0-D06D-4512-976B-AD1AD3392BDC}"/>
    <cellStyle name="Normal 61 4 2" xfId="6292" xr:uid="{53C157C8-89DA-43B0-9B52-E0F6CA60B372}"/>
    <cellStyle name="Normal 61 4 3" xfId="9013" xr:uid="{0F2713C7-0404-4F1B-AE75-E210E9D00ED0}"/>
    <cellStyle name="Normal 61 5" xfId="5471" xr:uid="{1D433B29-0607-4205-AE32-93FFCF988AF2}"/>
    <cellStyle name="Normal 61 6" xfId="8365" xr:uid="{08D0CF8C-6E1F-4F86-88DD-8D0AD8E65101}"/>
    <cellStyle name="Normal 61_WCO" xfId="2867" xr:uid="{00000000-0005-0000-0000-00009B090000}"/>
    <cellStyle name="Normal 62" xfId="1993" xr:uid="{00000000-0005-0000-0000-00009C090000}"/>
    <cellStyle name="Normal 62 2" xfId="2905" xr:uid="{00000000-0005-0000-0000-00009D090000}"/>
    <cellStyle name="Normal 62 2 2" xfId="4911" xr:uid="{B7F8ABE1-E62A-4DCC-898C-18C7D6C3FB40}"/>
    <cellStyle name="Normal 62 2 2 2" xfId="7407" xr:uid="{C06C90DD-7F11-42CF-93D9-F52432AA127E}"/>
    <cellStyle name="Normal 62 2 2 3" xfId="10381" xr:uid="{3F07E1A3-5337-44C1-8CB8-F8C0819BFEE4}"/>
    <cellStyle name="Normal 62 2 3" xfId="3956" xr:uid="{7A05177F-07D5-4424-B523-CAA37A5110CB}"/>
    <cellStyle name="Normal 62 2 3 2" xfId="6712" xr:uid="{24C5F80F-5628-41BC-AB15-8B711D331331}"/>
    <cellStyle name="Normal 62 2 3 3" xfId="9433" xr:uid="{56E5828B-074D-4FE4-8C09-5C72EA0ED712}"/>
    <cellStyle name="Normal 62 2 4" xfId="5983" xr:uid="{58C40D90-1F54-4A5B-B705-8DFCB0C45BE4}"/>
    <cellStyle name="Normal 62 2 5" xfId="8763" xr:uid="{44ABCED2-EB67-4D66-8256-CF4CC6610021}"/>
    <cellStyle name="Normal 62_WCO" xfId="2704" xr:uid="{00000000-0005-0000-0000-00009E090000}"/>
    <cellStyle name="Normal 63" xfId="2275" xr:uid="{00000000-0005-0000-0000-00009F090000}"/>
    <cellStyle name="Normal 64" xfId="2358" xr:uid="{00000000-0005-0000-0000-0000A0090000}"/>
    <cellStyle name="Normal 65" xfId="2594" xr:uid="{00000000-0005-0000-0000-0000A1090000}"/>
    <cellStyle name="Normal 66" xfId="3442" xr:uid="{00000000-0005-0000-0000-0000A2090000}"/>
    <cellStyle name="Normal 67" xfId="25" xr:uid="{00000000-0005-0000-0000-0000A3090000}"/>
    <cellStyle name="Normal 68" xfId="8301" xr:uid="{A1B7CB62-B87A-449B-893D-ED675613778E}"/>
    <cellStyle name="Normal 7" xfId="71" xr:uid="{00000000-0005-0000-0000-0000A4090000}"/>
    <cellStyle name="Normal 7 10" xfId="5163" xr:uid="{463FC5BE-A88A-40D3-BFE8-C8A203D960EF}"/>
    <cellStyle name="Normal 7 11" xfId="8318" xr:uid="{3954534A-C6D1-4A8A-B3B9-0DC52A3BF246}"/>
    <cellStyle name="Normal 7 2" xfId="1678" xr:uid="{00000000-0005-0000-0000-0000A5090000}"/>
    <cellStyle name="Normal 7 2 2" xfId="1679" xr:uid="{00000000-0005-0000-0000-0000A6090000}"/>
    <cellStyle name="Normal 7 3" xfId="1680" xr:uid="{00000000-0005-0000-0000-0000A7090000}"/>
    <cellStyle name="Normal 7 3 2" xfId="1681" xr:uid="{00000000-0005-0000-0000-0000A8090000}"/>
    <cellStyle name="Normal 7 3 2 2" xfId="4288" xr:uid="{512F371D-1D09-4EFB-8343-C6B1B9686A6A}"/>
    <cellStyle name="Normal 7 3 2 2 2" xfId="6969" xr:uid="{5BBADE80-3203-4C76-BF08-021458661D1C}"/>
    <cellStyle name="Normal 7 3 2 2 3" xfId="9758" xr:uid="{C5B4318A-4FCB-405C-81D7-DDE02C134810}"/>
    <cellStyle name="Normal 7 3 2 3" xfId="3537" xr:uid="{D4DC7AB7-D213-4E16-BF25-C3B8D1C6157A}"/>
    <cellStyle name="Normal 7 3 2 3 2" xfId="6293" xr:uid="{500EECF1-B634-4122-9908-8CD98F0644EF}"/>
    <cellStyle name="Normal 7 3 2 3 3" xfId="9014" xr:uid="{EFEA96A5-2747-4E27-A26A-2A8042854EBA}"/>
    <cellStyle name="Normal 7 3 2 4" xfId="5472" xr:uid="{26EDAE4E-7C0C-4F33-9243-3C49307C8A95}"/>
    <cellStyle name="Normal 7 3 2 5" xfId="8366" xr:uid="{9DC4BBCE-94C1-48B6-B51E-028675B28413}"/>
    <cellStyle name="Normal 7 3_WCO" xfId="2703" xr:uid="{00000000-0005-0000-0000-0000A9090000}"/>
    <cellStyle name="Normal 7 4" xfId="1682" xr:uid="{00000000-0005-0000-0000-0000AA090000}"/>
    <cellStyle name="Normal 7 5" xfId="2172" xr:uid="{00000000-0005-0000-0000-0000AB090000}"/>
    <cellStyle name="Normal 7 6" xfId="2852" xr:uid="{00000000-0005-0000-0000-0000AC090000}"/>
    <cellStyle name="Normal 7 7" xfId="2510" xr:uid="{00000000-0005-0000-0000-0000AD090000}"/>
    <cellStyle name="Normal 7 8" xfId="4146" xr:uid="{1EB66F6A-88EC-418F-8A6B-6373BCF9284D}"/>
    <cellStyle name="Normal 7 8 2" xfId="6895" xr:uid="{7A395E06-C2BE-4BC8-ACC4-EFD32EB425D4}"/>
    <cellStyle name="Normal 7 8 3" xfId="9618" xr:uid="{18AF5F3F-DFD8-4F42-BB82-62481B614BFB}"/>
    <cellStyle name="Normal 7 9" xfId="3464" xr:uid="{0FCDC359-53C0-432F-91BA-DED33BEB4215}"/>
    <cellStyle name="Normal 7 9 2" xfId="6220" xr:uid="{1C5FC521-D736-4B3C-9EFD-F77AB303993F}"/>
    <cellStyle name="Normal 7 9 3" xfId="8941" xr:uid="{8626C45A-8E33-4A9C-B08C-0A2B446D5863}"/>
    <cellStyle name="Normal 7_FA" xfId="3183" xr:uid="{00000000-0005-0000-0000-0000AE090000}"/>
    <cellStyle name="Normal 8" xfId="76" xr:uid="{00000000-0005-0000-0000-0000AF090000}"/>
    <cellStyle name="Normal 8 2" xfId="1683" xr:uid="{00000000-0005-0000-0000-0000B0090000}"/>
    <cellStyle name="Normal 8 2 2" xfId="16" xr:uid="{00000000-0005-0000-0000-0000B1090000}"/>
    <cellStyle name="Normal 8 3" xfId="2173" xr:uid="{00000000-0005-0000-0000-0000B2090000}"/>
    <cellStyle name="Normal 8 3 2" xfId="3184" xr:uid="{00000000-0005-0000-0000-0000B3090000}"/>
    <cellStyle name="Normal 8 3 3" xfId="4520" xr:uid="{1168C51F-107D-4A01-BF29-744D96FB9AB1}"/>
    <cellStyle name="Normal 8 3 3 2" xfId="7134" xr:uid="{BAEF3EA0-FAFD-41E8-9D9A-A1FF6E93F399}"/>
    <cellStyle name="Normal 8 3 3 3" xfId="9990" xr:uid="{B3C39FA0-1E77-4FE2-9339-CEEDBFE0AEFA}"/>
    <cellStyle name="Normal 8 3 4" xfId="3692" xr:uid="{14E93749-EE4A-45C0-B1CC-F34ADEDF6F1B}"/>
    <cellStyle name="Normal 8 3 4 2" xfId="6448" xr:uid="{929C6EEA-7FAB-4A7C-B406-A8C2386200FF}"/>
    <cellStyle name="Normal 8 3 4 3" xfId="9169" xr:uid="{F1B2E96C-88BF-41F5-B1F4-258E14DD4AF9}"/>
    <cellStyle name="Normal 8 3 5" xfId="5684" xr:uid="{7503EA0B-AF94-4356-A517-EF7D12634C05}"/>
    <cellStyle name="Normal 8 3 6" xfId="8509" xr:uid="{425F90F2-71F5-4D5B-A1EE-4B18A5A1EC47}"/>
    <cellStyle name="Normal 8 3_WCO" xfId="2702" xr:uid="{00000000-0005-0000-0000-0000B4090000}"/>
    <cellStyle name="Normal 8 4" xfId="2622" xr:uid="{00000000-0005-0000-0000-0000B5090000}"/>
    <cellStyle name="Normal 8 5" xfId="2384" xr:uid="{00000000-0005-0000-0000-0000B6090000}"/>
    <cellStyle name="Normal 8 6" xfId="2511" xr:uid="{00000000-0005-0000-0000-0000B7090000}"/>
    <cellStyle name="Normal 8_WCO" xfId="2866" xr:uid="{00000000-0005-0000-0000-0000B8090000}"/>
    <cellStyle name="Normal 9" xfId="1684" xr:uid="{00000000-0005-0000-0000-0000B9090000}"/>
    <cellStyle name="Normal 9 2" xfId="1685" xr:uid="{00000000-0005-0000-0000-0000BA090000}"/>
    <cellStyle name="Normal 9 2 2" xfId="1686" xr:uid="{00000000-0005-0000-0000-0000BB090000}"/>
    <cellStyle name="Normal 9 3" xfId="3185" xr:uid="{00000000-0005-0000-0000-0000BC090000}"/>
    <cellStyle name="Normal_Presentation of Financial Statement 2" xfId="22" xr:uid="{00000000-0005-0000-0000-0000BD090000}"/>
    <cellStyle name="Note 10" xfId="1687" xr:uid="{00000000-0005-0000-0000-0000BE090000}"/>
    <cellStyle name="Note 10 2" xfId="2175" xr:uid="{00000000-0005-0000-0000-0000BF090000}"/>
    <cellStyle name="Note 10 2 2" xfId="4522" xr:uid="{E42A9CCE-DA97-421C-93A0-F32C3F963C58}"/>
    <cellStyle name="Note 10 2 2 2" xfId="7136" xr:uid="{295A9B04-4D26-4415-AC79-B9B9925C12C3}"/>
    <cellStyle name="Note 10 2 2 3" xfId="5297" xr:uid="{7670B42D-1971-415F-9D6A-22FA1DD59B1B}"/>
    <cellStyle name="Note 10 2 2 4" xfId="9992" xr:uid="{715C191A-E39C-4934-A993-3129D713784D}"/>
    <cellStyle name="Note 10 2 3" xfId="3694" xr:uid="{522C343D-0115-40A9-8D6B-F661323041A0}"/>
    <cellStyle name="Note 10 2 3 2" xfId="6450" xr:uid="{2ADA4F67-2034-4D8B-9727-CC9A3538A00C}"/>
    <cellStyle name="Note 10 2 3 3" xfId="5646" xr:uid="{FD877FC5-CCBB-48CF-A202-935B48ABA4B6}"/>
    <cellStyle name="Note 10 2 3 4" xfId="9171" xr:uid="{AD1408C2-4774-4134-A643-1DB1A75A7A3D}"/>
    <cellStyle name="Note 10 2 4" xfId="5686" xr:uid="{02883D23-66FF-47B2-ACBA-DBC68E3490E9}"/>
    <cellStyle name="Note 10 2 5" xfId="8511" xr:uid="{67115CEE-E7A6-4107-9B5A-C0C79CC12165}"/>
    <cellStyle name="Note 10 3" xfId="2013" xr:uid="{00000000-0005-0000-0000-0000C0090000}"/>
    <cellStyle name="Note 10 3 2" xfId="4414" xr:uid="{A5EA030E-E792-46C3-A210-71932FB1F929}"/>
    <cellStyle name="Note 10 3 2 2" xfId="7095" xr:uid="{DD797936-053B-4675-B3BF-850052FEC2C6}"/>
    <cellStyle name="Note 10 3 2 3" xfId="7734" xr:uid="{12DECC42-59DF-4987-95DE-1C5129A85195}"/>
    <cellStyle name="Note 10 3 2 4" xfId="9884" xr:uid="{7939BE05-414F-4D76-AEA1-140749DD5FCA}"/>
    <cellStyle name="Note 10 3 3" xfId="3665" xr:uid="{BFB51FCE-B1A0-43B3-BAAC-9B7DE3541499}"/>
    <cellStyle name="Note 10 3 3 2" xfId="6421" xr:uid="{52844D38-E8C8-4BDB-9B2E-DCB63386871E}"/>
    <cellStyle name="Note 10 3 3 3" xfId="7750" xr:uid="{BF328145-D308-40E6-9B61-DDDC9AF1A414}"/>
    <cellStyle name="Note 10 3 3 4" xfId="9142" xr:uid="{63AA502F-043C-4CAB-A9C4-9768CA895B91}"/>
    <cellStyle name="Note 10 3 4" xfId="5627" xr:uid="{A5210BEE-E197-475F-B2D9-8163BD28CFFB}"/>
    <cellStyle name="Note 10 3 5" xfId="8486" xr:uid="{82C07C28-B2F7-48CE-A376-A28F80616787}"/>
    <cellStyle name="Note 10 4" xfId="2382" xr:uid="{00000000-0005-0000-0000-0000C1090000}"/>
    <cellStyle name="Note 10 4 2" xfId="4692" xr:uid="{E0ED08A8-6329-40F3-93A4-B087464F8B84}"/>
    <cellStyle name="Note 10 4 2 2" xfId="7306" xr:uid="{39D6279A-1ED7-46DA-AD72-E873CED5924A}"/>
    <cellStyle name="Note 10 4 2 3" xfId="5224" xr:uid="{80DB2E18-498B-4367-A2AC-E07F62A422C8}"/>
    <cellStyle name="Note 10 4 2 4" xfId="10162" xr:uid="{0465C9C7-7278-43E3-94C5-D8C5A16A6937}"/>
    <cellStyle name="Note 10 4 3" xfId="3863" xr:uid="{2DD7052A-2162-428C-97D8-11118416596D}"/>
    <cellStyle name="Note 10 4 3 2" xfId="6619" xr:uid="{53C333AA-391C-471C-B1A0-DAA7D0006CCD}"/>
    <cellStyle name="Note 10 4 3 3" xfId="5411" xr:uid="{AE999EC4-486C-4CFD-91B1-28CA9A03BE86}"/>
    <cellStyle name="Note 10 4 3 4" xfId="9340" xr:uid="{E1C197A7-8F49-44D2-8C56-9FA47CE06628}"/>
    <cellStyle name="Note 10 4 4" xfId="5860" xr:uid="{D028D7EA-5A2C-4D4A-95A1-2C52F9E76671}"/>
    <cellStyle name="Note 10 4 5" xfId="8679" xr:uid="{C9958254-5499-4AE4-8019-318AF31DC3BD}"/>
    <cellStyle name="Note 10 5" xfId="2512" xr:uid="{00000000-0005-0000-0000-0000C2090000}"/>
    <cellStyle name="Note 10 5 2" xfId="4818" xr:uid="{13EBCF4F-0E08-418B-BE37-2035EE0997F7}"/>
    <cellStyle name="Note 10 5 2 2" xfId="7323" xr:uid="{BBFA7AE3-D873-4521-A06D-D214C607F092}"/>
    <cellStyle name="Note 10 5 2 3" xfId="5186" xr:uid="{46D8DC3E-D8D3-494F-8D2A-E8309B4A7F8F}"/>
    <cellStyle name="Note 10 5 2 4" xfId="10288" xr:uid="{E93F6185-D06B-4868-B93C-B32704668248}"/>
    <cellStyle name="Note 10 5 3" xfId="3869" xr:uid="{07AB0B8A-AD91-4BCB-BC28-D8238A17D46D}"/>
    <cellStyle name="Note 10 5 3 2" xfId="6625" xr:uid="{67FD7ADA-CF8D-4309-8D04-C572F205DDDF}"/>
    <cellStyle name="Note 10 5 3 3" xfId="8262" xr:uid="{5D8A123C-304A-41A7-B29A-2B98A57D61B6}"/>
    <cellStyle name="Note 10 5 3 4" xfId="9346" xr:uid="{0AD3A7DC-4407-4763-9B40-D18C214BF114}"/>
    <cellStyle name="Note 10 5 4" xfId="5883" xr:uid="{489C508A-893B-4BAA-9762-3A7177192858}"/>
    <cellStyle name="Note 10 5 5" xfId="8684" xr:uid="{95085E39-3C4E-4F17-8AF0-0AFA8FF26DDE}"/>
    <cellStyle name="Note 10 6" xfId="4289" xr:uid="{B6BD1E0E-D864-4A74-BABD-B51DF4D8AE1B}"/>
    <cellStyle name="Note 10 6 2" xfId="6970" xr:uid="{66A9B766-D6EC-4FD5-9473-513312E45110}"/>
    <cellStyle name="Note 10 6 3" xfId="7595" xr:uid="{20265EFE-55A8-4D51-A506-6B7E9598FE3F}"/>
    <cellStyle name="Note 10 6 4" xfId="9759" xr:uid="{FEE2D482-60CE-4B0E-99E7-062BB58E09D3}"/>
    <cellStyle name="Note 10 7" xfId="3538" xr:uid="{F9B69CA3-37F5-4F05-914A-23696B907563}"/>
    <cellStyle name="Note 10 7 2" xfId="6294" xr:uid="{C1E95CC4-0D98-427F-B50F-AFC621A959CB}"/>
    <cellStyle name="Note 10 7 3" xfId="5875" xr:uid="{C6039CBE-30BC-45DE-9AA9-C64EA5A51CB5}"/>
    <cellStyle name="Note 10 7 4" xfId="9015" xr:uid="{79DE3DF0-4CE8-4468-ABBB-74035E58EDA5}"/>
    <cellStyle name="Note 10 8" xfId="5473" xr:uid="{D8ACA79C-2A9D-4ADF-B967-37E6FF7E4E36}"/>
    <cellStyle name="Note 10 9" xfId="8367" xr:uid="{3C69DF0E-C56F-4576-8ACB-A51A59D34F9A}"/>
    <cellStyle name="Note 10_WCO" xfId="2701" xr:uid="{00000000-0005-0000-0000-0000C3090000}"/>
    <cellStyle name="Note 11" xfId="1688" xr:uid="{00000000-0005-0000-0000-0000C4090000}"/>
    <cellStyle name="Note 11 2" xfId="2176" xr:uid="{00000000-0005-0000-0000-0000C5090000}"/>
    <cellStyle name="Note 11 2 2" xfId="4523" xr:uid="{B9C4BF95-6FDF-484B-ACA9-A69B430DD607}"/>
    <cellStyle name="Note 11 2 2 2" xfId="7137" xr:uid="{CACA4479-EA3B-48C2-8D71-76D2B7C9D97F}"/>
    <cellStyle name="Note 11 2 2 3" xfId="8289" xr:uid="{A5550278-68F5-44FF-A136-C6DE86B04A7E}"/>
    <cellStyle name="Note 11 2 2 4" xfId="9993" xr:uid="{4253B32F-72CB-4AA9-A7DE-1FB821A9D1D2}"/>
    <cellStyle name="Note 11 2 3" xfId="3695" xr:uid="{16C17A3E-76E7-4F98-963A-3ABB16B08F52}"/>
    <cellStyle name="Note 11 2 3 2" xfId="6451" xr:uid="{C287353D-CEA0-4268-BB26-71A1D4D8A0E5}"/>
    <cellStyle name="Note 11 2 3 3" xfId="5306" xr:uid="{DC9CE9DE-C1F7-4363-A6A2-CA957D7BC0CA}"/>
    <cellStyle name="Note 11 2 3 4" xfId="9172" xr:uid="{3D8E78F2-9D4E-4BCB-9EC7-F2C13138CF62}"/>
    <cellStyle name="Note 11 2 4" xfId="5687" xr:uid="{0DAA57C5-7CB4-4495-B96A-582F825F353D}"/>
    <cellStyle name="Note 11 2 5" xfId="8512" xr:uid="{7DD7DD28-885D-404D-8773-F01DD7C5DE0E}"/>
    <cellStyle name="Note 11 3" xfId="2012" xr:uid="{00000000-0005-0000-0000-0000C6090000}"/>
    <cellStyle name="Note 11 3 2" xfId="4413" xr:uid="{710B5180-0ABB-4A5F-A67F-DE2FD783F69F}"/>
    <cellStyle name="Note 11 3 2 2" xfId="7094" xr:uid="{D2D865D6-EC0D-42FB-846C-65DEAE4E93E4}"/>
    <cellStyle name="Note 11 3 2 3" xfId="5292" xr:uid="{FB485E66-7388-484F-9ED8-00DF40D0BB6D}"/>
    <cellStyle name="Note 11 3 2 4" xfId="9883" xr:uid="{D54C60F7-0E4D-4F04-8FF3-875E88E47FD5}"/>
    <cellStyle name="Note 11 3 3" xfId="3664" xr:uid="{CFD750F6-2978-4857-AD76-CF7DB585C45D}"/>
    <cellStyle name="Note 11 3 3 2" xfId="6420" xr:uid="{03819473-1BAC-499E-9CE2-430DCFC423A2}"/>
    <cellStyle name="Note 11 3 3 3" xfId="5347" xr:uid="{D1B6AD35-C2A0-46C2-833D-DE182D099573}"/>
    <cellStyle name="Note 11 3 3 4" xfId="9141" xr:uid="{2A2176DF-CFE1-43E6-A034-A2A51AAAC1CF}"/>
    <cellStyle name="Note 11 3 4" xfId="5626" xr:uid="{99D10618-E067-4E70-BF91-BE0C4E6EA7B9}"/>
    <cellStyle name="Note 11 3 5" xfId="8485" xr:uid="{2B5F8394-A849-43D7-A6BF-4C78AC81299A}"/>
    <cellStyle name="Note 11 4" xfId="2381" xr:uid="{00000000-0005-0000-0000-0000C7090000}"/>
    <cellStyle name="Note 11 4 2" xfId="4691" xr:uid="{813B9E5A-A905-4EB2-863A-D86B31D9DE57}"/>
    <cellStyle name="Note 11 4 2 2" xfId="7305" xr:uid="{43BCDF3C-4361-4CE6-BCEA-633C7A0F0EB3}"/>
    <cellStyle name="Note 11 4 2 3" xfId="8158" xr:uid="{6DE7DBC6-DF89-41C3-A6CC-CA5259065F45}"/>
    <cellStyle name="Note 11 4 2 4" xfId="10161" xr:uid="{6E843AEC-C3E2-4DB4-B53E-E735170216D0}"/>
    <cellStyle name="Note 11 4 3" xfId="3862" xr:uid="{E11E0A85-A4FF-407A-BEFE-B4E8760EA2AD}"/>
    <cellStyle name="Note 11 4 3 2" xfId="6618" xr:uid="{4E485C2F-2C08-4824-B567-648F7EE5FF5E}"/>
    <cellStyle name="Note 11 4 3 3" xfId="7394" xr:uid="{93E31DB3-5E56-41A1-A38C-FB307A6111C8}"/>
    <cellStyle name="Note 11 4 3 4" xfId="9339" xr:uid="{9000E83A-B416-40B6-9CD6-EEAED72D1451}"/>
    <cellStyle name="Note 11 4 4" xfId="5859" xr:uid="{B1A00413-41C2-476E-8341-B6270F7977CB}"/>
    <cellStyle name="Note 11 4 5" xfId="8678" xr:uid="{9D6ACD41-7D13-4768-B268-A14B317C0D81}"/>
    <cellStyle name="Note 11 5" xfId="2513" xr:uid="{00000000-0005-0000-0000-0000C8090000}"/>
    <cellStyle name="Note 11 5 2" xfId="4819" xr:uid="{264B9785-D60B-45F8-B203-5BC522F2F1A1}"/>
    <cellStyle name="Note 11 5 2 2" xfId="7324" xr:uid="{EA0DF2BC-13BA-4842-8AE9-CF110D6FAD57}"/>
    <cellStyle name="Note 11 5 2 3" xfId="6196" xr:uid="{26CAF44D-0917-41D6-A4AB-87BDE6FE0618}"/>
    <cellStyle name="Note 11 5 2 4" xfId="10289" xr:uid="{4F52E5BD-5D1D-49C0-977B-0824DB34E78F}"/>
    <cellStyle name="Note 11 5 3" xfId="3870" xr:uid="{196785D4-BBD9-43E8-8D9F-DC6F86B99D32}"/>
    <cellStyle name="Note 11 5 3 2" xfId="6626" xr:uid="{7B7CD376-CAEB-4E7B-91A3-28CC5D3915AD}"/>
    <cellStyle name="Note 11 5 3 3" xfId="7985" xr:uid="{A4AEC62B-F582-48C9-967F-060E9FA7332E}"/>
    <cellStyle name="Note 11 5 3 4" xfId="9347" xr:uid="{B172FBC6-69D4-4EF9-A934-E32DD3775D4D}"/>
    <cellStyle name="Note 11 5 4" xfId="5884" xr:uid="{F5EA1C96-FDB5-43F4-B9E2-5CBFB4ACBA21}"/>
    <cellStyle name="Note 11 5 5" xfId="8685" xr:uid="{765F89A0-2387-4997-A532-8B0B2F8C1F55}"/>
    <cellStyle name="Note 11 6" xfId="4290" xr:uid="{987212CC-CFF1-439D-9677-62DB8BDEE709}"/>
    <cellStyle name="Note 11 6 2" xfId="6971" xr:uid="{91F3FF09-65A5-459E-820E-4EC56BE43F58}"/>
    <cellStyle name="Note 11 6 3" xfId="7619" xr:uid="{F83BBCD1-1842-4766-92AB-E2969E98B4D9}"/>
    <cellStyle name="Note 11 6 4" xfId="9760" xr:uid="{A36DD8F9-B3DF-4269-86A4-F5A5A16CBB0D}"/>
    <cellStyle name="Note 11 7" xfId="3539" xr:uid="{2E1B9DDE-7DDB-4E49-8825-AD79E0D10AB3}"/>
    <cellStyle name="Note 11 7 2" xfId="6295" xr:uid="{C6FEC82A-5AAD-45C4-AFE5-687300E329BE}"/>
    <cellStyle name="Note 11 7 3" xfId="5666" xr:uid="{08FA764C-7690-4F59-9CC9-940236196DD6}"/>
    <cellStyle name="Note 11 7 4" xfId="9016" xr:uid="{B7711376-9BFC-4977-84C7-71C0A5D7C8CF}"/>
    <cellStyle name="Note 11 8" xfId="5474" xr:uid="{034AA1E0-ED30-4F8F-B044-A00B51925B06}"/>
    <cellStyle name="Note 11 9" xfId="8368" xr:uid="{93BF551D-081E-4AEA-9458-CF4856E6325C}"/>
    <cellStyle name="Note 11_WCO" xfId="2865" xr:uid="{00000000-0005-0000-0000-0000C9090000}"/>
    <cellStyle name="Note 12" xfId="1689" xr:uid="{00000000-0005-0000-0000-0000CA090000}"/>
    <cellStyle name="Note 12 2" xfId="2177" xr:uid="{00000000-0005-0000-0000-0000CB090000}"/>
    <cellStyle name="Note 12 2 2" xfId="4524" xr:uid="{16AA5399-41FF-48EA-A8CB-83225A3BE722}"/>
    <cellStyle name="Note 12 2 2 2" xfId="7138" xr:uid="{2DF268EC-A4BE-4FB8-A153-26990A8A17AC}"/>
    <cellStyle name="Note 12 2 2 3" xfId="8161" xr:uid="{A47018E5-9020-45FA-8682-454F173B1BE6}"/>
    <cellStyle name="Note 12 2 2 4" xfId="9994" xr:uid="{2C553370-E77D-448A-96B9-C77A7EE344C4}"/>
    <cellStyle name="Note 12 2 3" xfId="3696" xr:uid="{2BB1F82D-B014-4A27-9CBF-8F0909840A36}"/>
    <cellStyle name="Note 12 2 3 2" xfId="6452" xr:uid="{5A1E7C56-3886-4BA7-B4F6-98DD39AC0892}"/>
    <cellStyle name="Note 12 2 3 3" xfId="5868" xr:uid="{55CA5C70-83BB-45D4-BAD0-565849986B01}"/>
    <cellStyle name="Note 12 2 3 4" xfId="9173" xr:uid="{48F8C66A-2DAE-4E74-912D-8859DB5834F3}"/>
    <cellStyle name="Note 12 2 4" xfId="5688" xr:uid="{4F094A32-30D6-445E-AAF2-21AED97FEE41}"/>
    <cellStyle name="Note 12 2 5" xfId="8513" xr:uid="{CD2BCB65-CF0B-420B-A6A1-3CFCBBCB4206}"/>
    <cellStyle name="Note 12 3" xfId="2011" xr:uid="{00000000-0005-0000-0000-0000CC090000}"/>
    <cellStyle name="Note 12 3 2" xfId="4412" xr:uid="{47D093F3-DF1F-4790-811B-E5AD1E36DBC4}"/>
    <cellStyle name="Note 12 3 2 2" xfId="7093" xr:uid="{78AF1CC3-BF14-4A8E-8555-41ADFA410692}"/>
    <cellStyle name="Note 12 3 2 3" xfId="5171" xr:uid="{191E1507-283D-4F9C-9B63-2F1F01BB35DA}"/>
    <cellStyle name="Note 12 3 2 4" xfId="9882" xr:uid="{014BAC1B-F08E-4337-B487-74131908684A}"/>
    <cellStyle name="Note 12 3 3" xfId="3663" xr:uid="{512318CC-EF58-402E-B5B7-13CD3200C319}"/>
    <cellStyle name="Note 12 3 3 2" xfId="6419" xr:uid="{8186EA0F-7C34-45EC-82E9-4E5A1392464C}"/>
    <cellStyle name="Note 12 3 3 3" xfId="5234" xr:uid="{633C594F-95F4-4268-B26B-093B5ADF7A4A}"/>
    <cellStyle name="Note 12 3 3 4" xfId="9140" xr:uid="{B55C7EE0-9621-410B-B58A-80BB4483EE4E}"/>
    <cellStyle name="Note 12 3 4" xfId="5625" xr:uid="{A68883F8-1152-4760-A4EE-4C01754521BA}"/>
    <cellStyle name="Note 12 3 5" xfId="8484" xr:uid="{10919D6A-BB08-49E3-B17D-149065083FA8}"/>
    <cellStyle name="Note 12 4" xfId="2380" xr:uid="{00000000-0005-0000-0000-0000CD090000}"/>
    <cellStyle name="Note 12 4 2" xfId="4690" xr:uid="{27B91DC3-15AC-420D-9E09-1E21C8E111F2}"/>
    <cellStyle name="Note 12 4 2 2" xfId="7304" xr:uid="{460ECD7B-4BD4-435A-BD87-35D23D83EFB5}"/>
    <cellStyle name="Note 12 4 2 3" xfId="7620" xr:uid="{D14D6CEE-B524-4199-A261-F8F5E4DBA044}"/>
    <cellStyle name="Note 12 4 2 4" xfId="10160" xr:uid="{5E144601-94BF-4B7E-83AE-97529115344B}"/>
    <cellStyle name="Note 12 4 3" xfId="3861" xr:uid="{1A0432AE-EAF9-4448-886D-143B268DC34A}"/>
    <cellStyle name="Note 12 4 3 2" xfId="6617" xr:uid="{011A96EA-623B-41E0-B904-A50563E42723}"/>
    <cellStyle name="Note 12 4 3 3" xfId="6104" xr:uid="{E6D70619-947D-4098-B985-1F4AEF5AE569}"/>
    <cellStyle name="Note 12 4 3 4" xfId="9338" xr:uid="{50CC3C7C-F52D-4983-B8A0-B870C6FB98B0}"/>
    <cellStyle name="Note 12 4 4" xfId="5858" xr:uid="{E548843E-8665-426B-93AA-06C8DA17930A}"/>
    <cellStyle name="Note 12 4 5" xfId="8677" xr:uid="{6513A8F8-ED0F-4223-96E6-EBC3F5F9AA12}"/>
    <cellStyle name="Note 12 5" xfId="2514" xr:uid="{00000000-0005-0000-0000-0000CE090000}"/>
    <cellStyle name="Note 12 5 2" xfId="4820" xr:uid="{C844E713-019B-4462-B1D6-C4F9B95397E4}"/>
    <cellStyle name="Note 12 5 2 2" xfId="7325" xr:uid="{CDFFE764-FA78-466D-8970-E9EBB6E2ED6A}"/>
    <cellStyle name="Note 12 5 2 3" xfId="5327" xr:uid="{7FB58610-B7E0-4C2A-907A-BB806476266E}"/>
    <cellStyle name="Note 12 5 2 4" xfId="10290" xr:uid="{058E97A3-6547-4FEA-998F-D5A1B36D10FD}"/>
    <cellStyle name="Note 12 5 3" xfId="3871" xr:uid="{12E7A77E-B88F-4703-A0F0-8677638862B7}"/>
    <cellStyle name="Note 12 5 3 2" xfId="6627" xr:uid="{49BB56BA-502B-42AE-93F7-458686B4667E}"/>
    <cellStyle name="Note 12 5 3 3" xfId="6168" xr:uid="{18F5395B-C787-4E71-A040-956EEEC0EE9F}"/>
    <cellStyle name="Note 12 5 3 4" xfId="9348" xr:uid="{B151655A-B378-4590-A049-9E56DE2F1B66}"/>
    <cellStyle name="Note 12 5 4" xfId="5885" xr:uid="{91F46FAA-D130-44FC-855A-5B51F5D3E794}"/>
    <cellStyle name="Note 12 5 5" xfId="8686" xr:uid="{6DAB7B24-36C0-4AA3-B8AC-C7934963D98D}"/>
    <cellStyle name="Note 12 6" xfId="4291" xr:uid="{D906F9C9-F211-438F-A715-81788E271A90}"/>
    <cellStyle name="Note 12 6 2" xfId="6972" xr:uid="{BCF2F6F7-7E21-471E-B621-7E6DCFA4A01E}"/>
    <cellStyle name="Note 12 6 3" xfId="8175" xr:uid="{11BDF380-6C6D-4BF2-BE8D-0C110469FF3A}"/>
    <cellStyle name="Note 12 6 4" xfId="9761" xr:uid="{88A0C15E-DAC1-4764-9D9D-0A8BC6A6C884}"/>
    <cellStyle name="Note 12 7" xfId="3540" xr:uid="{84E750D0-91F6-416B-A991-56958502733F}"/>
    <cellStyle name="Note 12 7 2" xfId="6296" xr:uid="{1FEA2DF0-CEB0-4396-AD0C-51FB6188F132}"/>
    <cellStyle name="Note 12 7 3" xfId="7690" xr:uid="{B427CFE2-6B30-4F86-9D0D-0BFF2208E38C}"/>
    <cellStyle name="Note 12 7 4" xfId="9017" xr:uid="{D527B8C5-9428-4A50-9970-102B05CDA4C9}"/>
    <cellStyle name="Note 12 8" xfId="5475" xr:uid="{729EE9AE-D4E0-4D18-9615-FEBFEED4082F}"/>
    <cellStyle name="Note 12 9" xfId="8369" xr:uid="{0F6AD65C-C2B5-4A35-BF7A-ED00FD3829C2}"/>
    <cellStyle name="Note 12_WCO" xfId="2700" xr:uid="{00000000-0005-0000-0000-0000CF090000}"/>
    <cellStyle name="Note 13" xfId="1690" xr:uid="{00000000-0005-0000-0000-0000D0090000}"/>
    <cellStyle name="Note 13 2" xfId="2178" xr:uid="{00000000-0005-0000-0000-0000D1090000}"/>
    <cellStyle name="Note 13 2 2" xfId="4525" xr:uid="{CDD83965-A6A2-4D4D-BE35-F8E6DAF99155}"/>
    <cellStyle name="Note 13 2 2 2" xfId="7139" xr:uid="{093512E5-4522-4E7E-95E3-EDA08CA2EDFC}"/>
    <cellStyle name="Note 13 2 2 3" xfId="8254" xr:uid="{9AC82548-E0CD-4068-8B01-A48D7DB42530}"/>
    <cellStyle name="Note 13 2 2 4" xfId="9995" xr:uid="{63F2CB5B-78FE-4755-913C-A0F4C3471761}"/>
    <cellStyle name="Note 13 2 3" xfId="3697" xr:uid="{F26650E0-85BD-4D8D-A14A-55AA05EBDCC6}"/>
    <cellStyle name="Note 13 2 3 2" xfId="6453" xr:uid="{51B754D3-6945-4315-BBAF-BB8DC592E9B3}"/>
    <cellStyle name="Note 13 2 3 3" xfId="5191" xr:uid="{520E4671-F0CF-43E2-A7EC-75B1BF61ABBF}"/>
    <cellStyle name="Note 13 2 3 4" xfId="9174" xr:uid="{3DE0466C-146C-4BD3-9873-B9FF3D3652E2}"/>
    <cellStyle name="Note 13 2 4" xfId="5689" xr:uid="{356B77DB-DD50-4470-AF68-B78A4E875BCF}"/>
    <cellStyle name="Note 13 2 5" xfId="8514" xr:uid="{F386E257-B8D4-40ED-8E44-F68199481FF0}"/>
    <cellStyle name="Note 13 3" xfId="2010" xr:uid="{00000000-0005-0000-0000-0000D2090000}"/>
    <cellStyle name="Note 13 3 2" xfId="4411" xr:uid="{00F05738-4F63-44D0-A64B-815E0910CFF6}"/>
    <cellStyle name="Note 13 3 2 2" xfId="7092" xr:uid="{B6D74A1B-A8F7-4C97-A4F9-D5AB9A46D73C}"/>
    <cellStyle name="Note 13 3 2 3" xfId="7669" xr:uid="{9A03C801-43EB-45CE-AAA3-2FE73884C77A}"/>
    <cellStyle name="Note 13 3 2 4" xfId="9881" xr:uid="{D05F659E-3680-4F2B-9791-14ECA802FA94}"/>
    <cellStyle name="Note 13 3 3" xfId="3662" xr:uid="{03B029A8-62EF-4375-9FD6-FBE29EC79F8F}"/>
    <cellStyle name="Note 13 3 3 2" xfId="6418" xr:uid="{D412C992-04C2-446D-833B-E5042CEF64C1}"/>
    <cellStyle name="Note 13 3 3 3" xfId="5673" xr:uid="{C8F06798-C29F-46BF-8253-708F59B3BDD1}"/>
    <cellStyle name="Note 13 3 3 4" xfId="9139" xr:uid="{11CAF61A-F8C4-4A18-9C7A-98FEA81F6225}"/>
    <cellStyle name="Note 13 3 4" xfId="5624" xr:uid="{A6773B76-7607-4AF0-851A-C2E13F598331}"/>
    <cellStyle name="Note 13 3 5" xfId="8483" xr:uid="{7312465F-CD1C-404D-AE87-6A3CFF87117A}"/>
    <cellStyle name="Note 13 4" xfId="2379" xr:uid="{00000000-0005-0000-0000-0000D3090000}"/>
    <cellStyle name="Note 13 4 2" xfId="4689" xr:uid="{17EB4BA0-F8CB-4070-8740-4DF64A08B259}"/>
    <cellStyle name="Note 13 4 2 2" xfId="7303" xr:uid="{31B04E41-E290-4D49-B5BC-10C0363E41CA}"/>
    <cellStyle name="Note 13 4 2 3" xfId="7609" xr:uid="{83B112FC-5F42-4021-A5DF-401CD50209AE}"/>
    <cellStyle name="Note 13 4 2 4" xfId="10159" xr:uid="{CE0FC57C-3FCA-46C3-B8A0-2E9907E0DC01}"/>
    <cellStyle name="Note 13 4 3" xfId="3860" xr:uid="{D1EFA403-D35C-4C61-87C1-65BFAA3702DB}"/>
    <cellStyle name="Note 13 4 3 2" xfId="6616" xr:uid="{6BFC9611-F465-4CA3-B525-1FDAD4AF9838}"/>
    <cellStyle name="Note 13 4 3 3" xfId="5374" xr:uid="{BBEF3A31-C0F8-4811-8FAD-54EABACFA990}"/>
    <cellStyle name="Note 13 4 3 4" xfId="9337" xr:uid="{A17D9A58-A2D6-4480-B096-51EE7933BDE7}"/>
    <cellStyle name="Note 13 4 4" xfId="5857" xr:uid="{A45A0FEA-E84B-4840-8295-75F39B0A03C3}"/>
    <cellStyle name="Note 13 4 5" xfId="8676" xr:uid="{5DF99AB4-74B1-46B9-AF43-76A89ADBE946}"/>
    <cellStyle name="Note 13 5" xfId="2515" xr:uid="{00000000-0005-0000-0000-0000D4090000}"/>
    <cellStyle name="Note 13 5 2" xfId="4821" xr:uid="{6079E654-E7F3-4B12-A840-A91D11CB01A5}"/>
    <cellStyle name="Note 13 5 2 2" xfId="7326" xr:uid="{94D60534-2172-4E47-96E4-733CDEAAA5B6}"/>
    <cellStyle name="Note 13 5 2 3" xfId="7893" xr:uid="{98530F51-F3D0-47BA-9626-17CED33026AE}"/>
    <cellStyle name="Note 13 5 2 4" xfId="10291" xr:uid="{5521C304-10A7-4DB0-B369-4770F43DF120}"/>
    <cellStyle name="Note 13 5 3" xfId="3872" xr:uid="{8931E70A-431F-4DAE-8F0C-9CC8A124DED5}"/>
    <cellStyle name="Note 13 5 3 2" xfId="6628" xr:uid="{55125DF0-A15A-472E-AB43-0EF4BC431BC1}"/>
    <cellStyle name="Note 13 5 3 3" xfId="5424" xr:uid="{3D6D6370-18AB-41CC-9869-DF558AE1C3BD}"/>
    <cellStyle name="Note 13 5 3 4" xfId="9349" xr:uid="{FF459351-661B-49FF-86D7-9990DDF03194}"/>
    <cellStyle name="Note 13 5 4" xfId="5886" xr:uid="{0775C4D6-BD1A-4D1A-8547-628BB59009F9}"/>
    <cellStyle name="Note 13 5 5" xfId="8687" xr:uid="{4B07F493-0038-482E-8913-D5E5DEE01DF2}"/>
    <cellStyle name="Note 13 6" xfId="4292" xr:uid="{A726C1E0-BFB5-44B0-BBA3-447699A20B89}"/>
    <cellStyle name="Note 13 6 2" xfId="6973" xr:uid="{A365895C-DC6C-49CB-A002-4F728BC1383A}"/>
    <cellStyle name="Note 13 6 3" xfId="5677" xr:uid="{69658773-0080-47FB-BEB1-346C3CD97E51}"/>
    <cellStyle name="Note 13 6 4" xfId="9762" xr:uid="{B031DBD3-D8B3-45C0-9B66-0CE0DF2DD9E9}"/>
    <cellStyle name="Note 13 7" xfId="3541" xr:uid="{E395E95D-A6C1-4F51-A9AB-352D9979C4FC}"/>
    <cellStyle name="Note 13 7 2" xfId="6297" xr:uid="{C0B8F9F2-B6DE-4CE2-8F6D-41FAB75886F4}"/>
    <cellStyle name="Note 13 7 3" xfId="7126" xr:uid="{C766FAC0-8655-4BBF-BCDC-0B2ADDF559B9}"/>
    <cellStyle name="Note 13 7 4" xfId="9018" xr:uid="{FB00E94C-A50A-41B4-912E-B8D6F3FE1FD4}"/>
    <cellStyle name="Note 13 8" xfId="5476" xr:uid="{F9FFAB58-9D0E-481A-AA89-87F6529149AB}"/>
    <cellStyle name="Note 13 9" xfId="8370" xr:uid="{7FFD360A-BF79-42C1-A52A-741F230081AB}"/>
    <cellStyle name="Note 13_WCO" xfId="2699" xr:uid="{00000000-0005-0000-0000-0000D5090000}"/>
    <cellStyle name="Note 14" xfId="1691" xr:uid="{00000000-0005-0000-0000-0000D6090000}"/>
    <cellStyle name="Note 14 2" xfId="2179" xr:uid="{00000000-0005-0000-0000-0000D7090000}"/>
    <cellStyle name="Note 14 2 2" xfId="4526" xr:uid="{66AEFBAD-435B-4C66-A88F-598980CAABE3}"/>
    <cellStyle name="Note 14 2 2 2" xfId="7140" xr:uid="{9C90F497-92EC-4DC8-B07E-A151C8D9C940}"/>
    <cellStyle name="Note 14 2 2 3" xfId="5256" xr:uid="{49A16CA5-7BE7-489C-B146-F5B517D93EF9}"/>
    <cellStyle name="Note 14 2 2 4" xfId="9996" xr:uid="{95FA3102-6755-46B0-B786-3237B854EE99}"/>
    <cellStyle name="Note 14 2 3" xfId="3698" xr:uid="{851C1D8A-3FA7-4768-8B05-B24DBB84ADBD}"/>
    <cellStyle name="Note 14 2 3 2" xfId="6454" xr:uid="{660F43BC-6937-408E-BCA7-9AC353521C30}"/>
    <cellStyle name="Note 14 2 3 3" xfId="5876" xr:uid="{6DB5086A-CF95-41A4-AFC5-5F207F260D44}"/>
    <cellStyle name="Note 14 2 3 4" xfId="9175" xr:uid="{742B330C-6A9F-4B81-A238-751C0176F20F}"/>
    <cellStyle name="Note 14 2 4" xfId="5690" xr:uid="{7CBB14B8-EC3C-46D5-8977-202C3B3BD54F}"/>
    <cellStyle name="Note 14 2 5" xfId="8515" xr:uid="{2A2715C8-3BB1-4ED6-8203-97A780DD763E}"/>
    <cellStyle name="Note 14 3" xfId="2009" xr:uid="{00000000-0005-0000-0000-0000D8090000}"/>
    <cellStyle name="Note 14 3 2" xfId="4410" xr:uid="{702E350D-B038-461A-B219-8AC9CC69DE5B}"/>
    <cellStyle name="Note 14 3 2 2" xfId="7091" xr:uid="{E77051F5-E3B7-415C-B4CD-469705B40405}"/>
    <cellStyle name="Note 14 3 2 3" xfId="5383" xr:uid="{1FB06365-7AB8-47E5-959B-5C7C67C74A7C}"/>
    <cellStyle name="Note 14 3 2 4" xfId="9880" xr:uid="{85EA651B-FB05-46F5-AB31-232D1F29F832}"/>
    <cellStyle name="Note 14 3 3" xfId="3661" xr:uid="{C2D1A1A2-600D-4E7B-9BB8-E7F5522E5468}"/>
    <cellStyle name="Note 14 3 3 2" xfId="6417" xr:uid="{B09A6812-8E6D-4D7D-940A-2D4FAB0296D4}"/>
    <cellStyle name="Note 14 3 3 3" xfId="5560" xr:uid="{C7A2DAE6-540A-4231-8C79-DAE9566C37FD}"/>
    <cellStyle name="Note 14 3 3 4" xfId="9138" xr:uid="{A079A0CD-BC53-4E63-BA32-2A5A4FBE2470}"/>
    <cellStyle name="Note 14 3 4" xfId="5623" xr:uid="{CF458FF7-FFF3-4AA6-BB06-969F7BDE372F}"/>
    <cellStyle name="Note 14 3 5" xfId="8482" xr:uid="{8C9DBA79-06D6-4634-A5C5-F147ADFEEF78}"/>
    <cellStyle name="Note 14 4" xfId="2378" xr:uid="{00000000-0005-0000-0000-0000D9090000}"/>
    <cellStyle name="Note 14 4 2" xfId="4688" xr:uid="{69D4E85E-1197-4A9D-A768-9E6EAC931223}"/>
    <cellStyle name="Note 14 4 2 2" xfId="7302" xr:uid="{B1C9BFFD-1746-42F4-8B62-2D96016F47BC}"/>
    <cellStyle name="Note 14 4 2 3" xfId="5143" xr:uid="{3057F598-DA7B-49A3-A47A-AF47B03D41A1}"/>
    <cellStyle name="Note 14 4 2 4" xfId="10158" xr:uid="{74A4F107-93DA-405D-B1EB-4F15BE9A2334}"/>
    <cellStyle name="Note 14 4 3" xfId="3859" xr:uid="{937BC96E-89F5-44BD-A248-74C6DB87B6E5}"/>
    <cellStyle name="Note 14 4 3 2" xfId="6615" xr:uid="{63711C22-6489-4302-B896-0D6EE93875E2}"/>
    <cellStyle name="Note 14 4 3 3" xfId="5239" xr:uid="{7200F64F-18DC-4193-8748-4CFF19DA1BC6}"/>
    <cellStyle name="Note 14 4 3 4" xfId="9336" xr:uid="{A3123AB1-B866-4EF6-806C-7AEC888AC971}"/>
    <cellStyle name="Note 14 4 4" xfId="5856" xr:uid="{A41ED438-66FE-476B-95B8-B537FB20347E}"/>
    <cellStyle name="Note 14 4 5" xfId="8675" xr:uid="{6D5EDE7D-2486-4018-8565-4D2D1153F740}"/>
    <cellStyle name="Note 14 5" xfId="2884" xr:uid="{00000000-0005-0000-0000-0000DA090000}"/>
    <cellStyle name="Note 14 5 2" xfId="4903" xr:uid="{F8F044AE-0BC0-4EDC-BF98-175A6DE6304C}"/>
    <cellStyle name="Note 14 5 2 2" xfId="7401" xr:uid="{5387B1AD-B5D5-4C97-9BD1-9E2CBD00D60B}"/>
    <cellStyle name="Note 14 5 2 3" xfId="5300" xr:uid="{DBF8C89C-3732-4C5A-9887-738E29A976F1}"/>
    <cellStyle name="Note 14 5 2 4" xfId="10373" xr:uid="{1F78FB86-4CE9-4498-B8CC-55220A29E812}"/>
    <cellStyle name="Note 14 5 3" xfId="3950" xr:uid="{8F911B3A-25E8-43C3-B72A-BAA2B8A9C7D1}"/>
    <cellStyle name="Note 14 5 3 2" xfId="6706" xr:uid="{6A32F36A-D110-46E8-9332-57CF92697FA1}"/>
    <cellStyle name="Note 14 5 3 3" xfId="5992" xr:uid="{47216972-41C7-47A3-98A0-8C721154DF24}"/>
    <cellStyle name="Note 14 5 3 4" xfId="9427" xr:uid="{8CE51462-0394-4F78-A5EE-80B6AC11B8BE}"/>
    <cellStyle name="Note 14 5 4" xfId="5979" xr:uid="{6FA535EE-E6DF-42E9-8576-A1D7F88BDE6D}"/>
    <cellStyle name="Note 14 5 5" xfId="8759" xr:uid="{D85FD401-7F46-4053-8AD6-5D05B0E81C9D}"/>
    <cellStyle name="Note 14 6" xfId="4293" xr:uid="{6E55F9CB-EAC9-4134-86FA-64F990384C6F}"/>
    <cellStyle name="Note 14 6 2" xfId="6974" xr:uid="{40FBAFA2-4D4F-460A-8B28-426C017EEE6A}"/>
    <cellStyle name="Note 14 6 3" xfId="5151" xr:uid="{1D1F4FAC-678B-4630-8663-8EA3D4BDE454}"/>
    <cellStyle name="Note 14 6 4" xfId="9763" xr:uid="{8A1E6AFE-2DE3-4C1B-816A-4961A14E0F8E}"/>
    <cellStyle name="Note 14 7" xfId="3542" xr:uid="{BCF3782D-0F2A-4576-82AE-BC0FD1079DF6}"/>
    <cellStyle name="Note 14 7 2" xfId="6298" xr:uid="{C69F37D4-EF5A-4780-BD54-19D3BB8DD759}"/>
    <cellStyle name="Note 14 7 3" xfId="7644" xr:uid="{4D168008-970A-4500-A250-860164D0C72F}"/>
    <cellStyle name="Note 14 7 4" xfId="9019" xr:uid="{FAD40CF5-C2D6-4422-8258-BF9EA4CDB17D}"/>
    <cellStyle name="Note 14 8" xfId="5477" xr:uid="{512F754F-8E20-4EF0-B456-436A69BAE21B}"/>
    <cellStyle name="Note 14 9" xfId="8371" xr:uid="{E3B14B15-B66F-4D58-B771-9160136519C9}"/>
    <cellStyle name="Note 14_WCO" xfId="2698" xr:uid="{00000000-0005-0000-0000-0000DB090000}"/>
    <cellStyle name="Note 15" xfId="1692" xr:uid="{00000000-0005-0000-0000-0000DC090000}"/>
    <cellStyle name="Note 15 2" xfId="2180" xr:uid="{00000000-0005-0000-0000-0000DD090000}"/>
    <cellStyle name="Note 15 2 2" xfId="4527" xr:uid="{65C7F7F5-3459-4AF3-AFA3-A6FA306916EE}"/>
    <cellStyle name="Note 15 2 2 2" xfId="7141" xr:uid="{EEC2C8E0-D949-4844-ACD5-86259A0415E2}"/>
    <cellStyle name="Note 15 2 2 3" xfId="8184" xr:uid="{004AA836-D164-4879-AAC0-55E9FFD3DDAC}"/>
    <cellStyle name="Note 15 2 2 4" xfId="9997" xr:uid="{5A19D4E0-0990-4B8C-8FEF-5680F5F3DE08}"/>
    <cellStyle name="Note 15 2 3" xfId="3699" xr:uid="{75CC8869-ED3F-4707-BF49-FC5BD1E224E3}"/>
    <cellStyle name="Note 15 2 3 2" xfId="6455" xr:uid="{020ED318-7053-4F45-8A73-E44B4E545C60}"/>
    <cellStyle name="Note 15 2 3 3" xfId="5449" xr:uid="{ABF052BB-371F-40B0-B558-1AF41746C59E}"/>
    <cellStyle name="Note 15 2 3 4" xfId="9176" xr:uid="{FF7717DF-E597-46D7-A7A4-B7C4C408D4DE}"/>
    <cellStyle name="Note 15 2 4" xfId="5691" xr:uid="{55DC7AEE-C01B-4FF2-BCF4-3FD2CAB7C809}"/>
    <cellStyle name="Note 15 2 5" xfId="8516" xr:uid="{56B6E176-09FC-40CC-B2FF-9C918B51A234}"/>
    <cellStyle name="Note 15 3" xfId="2008" xr:uid="{00000000-0005-0000-0000-0000DE090000}"/>
    <cellStyle name="Note 15 3 2" xfId="4409" xr:uid="{0EB63A50-59A6-4CF7-B701-75050D17A6DC}"/>
    <cellStyle name="Note 15 3 2 2" xfId="7090" xr:uid="{184ADCEB-AA40-4E09-9544-C18382890F34}"/>
    <cellStyle name="Note 15 3 2 3" xfId="8230" xr:uid="{ED9C5F63-9D57-4960-A005-B09A4C9A1F51}"/>
    <cellStyle name="Note 15 3 2 4" xfId="9879" xr:uid="{FF892D01-377B-4C19-A382-A7AA39A6E49F}"/>
    <cellStyle name="Note 15 3 3" xfId="3660" xr:uid="{08E39791-09DD-4470-B585-EC24BF52BBAE}"/>
    <cellStyle name="Note 15 3 3 2" xfId="6416" xr:uid="{F147E53F-1D08-4E1B-821F-901A8DD5F713}"/>
    <cellStyle name="Note 15 3 3 3" xfId="5682" xr:uid="{1491F29B-42A9-49E1-8F91-9BDF89890D16}"/>
    <cellStyle name="Note 15 3 3 4" xfId="9137" xr:uid="{EA320D64-19C2-4EFF-91D0-0B0CD2CE8FE5}"/>
    <cellStyle name="Note 15 3 4" xfId="5622" xr:uid="{44BA3DEA-8D92-4F17-8E7E-B0D82A8A35C3}"/>
    <cellStyle name="Note 15 3 5" xfId="8481" xr:uid="{FCED7EB5-5EDB-4BA2-831E-2D476016AEA5}"/>
    <cellStyle name="Note 15 4" xfId="2377" xr:uid="{00000000-0005-0000-0000-0000DF090000}"/>
    <cellStyle name="Note 15 4 2" xfId="4687" xr:uid="{96D6DBF4-C655-41FF-94D3-33C4EC107B8A}"/>
    <cellStyle name="Note 15 4 2 2" xfId="7301" xr:uid="{44CBD74B-CB7B-4676-8BAD-6B13BAE9D8EE}"/>
    <cellStyle name="Note 15 4 2 3" xfId="7790" xr:uid="{F529071A-9752-4273-BBA1-A742F271911B}"/>
    <cellStyle name="Note 15 4 2 4" xfId="10157" xr:uid="{10B425A7-838A-4D85-ACDF-4F466BC4E068}"/>
    <cellStyle name="Note 15 4 3" xfId="3858" xr:uid="{C4634FEC-EAA6-4F30-9853-3B616D97E608}"/>
    <cellStyle name="Note 15 4 3 2" xfId="6614" xr:uid="{D68F5043-9946-4967-BB10-6C3B70AD46F1}"/>
    <cellStyle name="Note 15 4 3 3" xfId="7709" xr:uid="{CD6935EC-0E8B-4F06-839F-F0F012E08007}"/>
    <cellStyle name="Note 15 4 3 4" xfId="9335" xr:uid="{B8D8852E-19F7-4ED6-820D-1814CEDB69D8}"/>
    <cellStyle name="Note 15 4 4" xfId="5855" xr:uid="{7707D063-58F8-4DEB-9DBD-BEDC257E2B41}"/>
    <cellStyle name="Note 15 4 5" xfId="8674" xr:uid="{FF815AAB-9631-4AA6-B971-9616AD3C2A58}"/>
    <cellStyle name="Note 15 5" xfId="2516" xr:uid="{00000000-0005-0000-0000-0000E0090000}"/>
    <cellStyle name="Note 15 5 2" xfId="4822" xr:uid="{864D60F6-366D-42DD-B622-99D9CD5CF431}"/>
    <cellStyle name="Note 15 5 2 2" xfId="7327" xr:uid="{F562A8B2-E754-494D-945B-C1EF1D2693AD}"/>
    <cellStyle name="Note 15 5 2 3" xfId="5871" xr:uid="{EC9F2C36-2DA3-4F52-89DA-0F6030AF5019}"/>
    <cellStyle name="Note 15 5 2 4" xfId="10292" xr:uid="{7CE97320-C76A-4242-90CD-4CD24C1B016D}"/>
    <cellStyle name="Note 15 5 3" xfId="3873" xr:uid="{7B81463F-61C2-4228-AE24-7C2E61E41705}"/>
    <cellStyle name="Note 15 5 3 2" xfId="6629" xr:uid="{1A0E5532-7C38-4CFE-87EB-59C46C760877}"/>
    <cellStyle name="Note 15 5 3 3" xfId="7760" xr:uid="{00197785-AD6A-4A91-B73F-E5643D0F569D}"/>
    <cellStyle name="Note 15 5 3 4" xfId="9350" xr:uid="{FB25BEF6-C306-45DB-BF64-D973B41AFB2D}"/>
    <cellStyle name="Note 15 5 4" xfId="5887" xr:uid="{261BDBB0-063B-4E72-9D4E-249384184AAB}"/>
    <cellStyle name="Note 15 5 5" xfId="8688" xr:uid="{101DB013-F72B-432C-ACD7-A85D62ED8F49}"/>
    <cellStyle name="Note 15 6" xfId="4294" xr:uid="{28A898A1-4EC5-4DDB-8EFE-A943A6B182A7}"/>
    <cellStyle name="Note 15 6 2" xfId="6975" xr:uid="{36F098D5-E6DA-4B70-BE3F-75E3530C09F5}"/>
    <cellStyle name="Note 15 6 3" xfId="5767" xr:uid="{A9483E1D-516D-4EC9-B56D-029B4C27B28E}"/>
    <cellStyle name="Note 15 6 4" xfId="9764" xr:uid="{16B0DFA5-6E81-447B-8390-F5F4525D3E19}"/>
    <cellStyle name="Note 15 7" xfId="3543" xr:uid="{56D86F5A-E128-4514-A8A9-0F18D6504569}"/>
    <cellStyle name="Note 15 7 2" xfId="6299" xr:uid="{9182E45B-DA01-4E23-815A-86D023DD269E}"/>
    <cellStyle name="Note 15 7 3" xfId="5220" xr:uid="{9E073B94-16A0-4708-B419-108CC55063B3}"/>
    <cellStyle name="Note 15 7 4" xfId="9020" xr:uid="{D4B07E3F-3984-4303-AE76-75385F32658F}"/>
    <cellStyle name="Note 15 8" xfId="5478" xr:uid="{95C23432-C53C-4736-92A2-926C3D3436E2}"/>
    <cellStyle name="Note 15 9" xfId="8372" xr:uid="{C916254E-27F5-405F-A9FD-FD1759648E19}"/>
    <cellStyle name="Note 15_WCO" xfId="2697" xr:uid="{00000000-0005-0000-0000-0000E1090000}"/>
    <cellStyle name="Note 16" xfId="1693" xr:uid="{00000000-0005-0000-0000-0000E2090000}"/>
    <cellStyle name="Note 16 2" xfId="2181" xr:uid="{00000000-0005-0000-0000-0000E3090000}"/>
    <cellStyle name="Note 16 2 2" xfId="4528" xr:uid="{A8FA0737-F2FE-46BE-BA37-25F7271B4574}"/>
    <cellStyle name="Note 16 2 2 2" xfId="7142" xr:uid="{F1DEF016-2475-4008-BD97-98C88A912198}"/>
    <cellStyle name="Note 16 2 2 3" xfId="7643" xr:uid="{84807A2B-507D-4407-9605-88FFC55236CC}"/>
    <cellStyle name="Note 16 2 2 4" xfId="9998" xr:uid="{B8C1FBA0-68C4-49DA-875C-9F28E8B416BC}"/>
    <cellStyle name="Note 16 2 3" xfId="3700" xr:uid="{EF800873-B84E-4167-81C4-C2252F93949D}"/>
    <cellStyle name="Note 16 2 3 2" xfId="6456" xr:uid="{8CB10530-86E9-465E-8314-2E27145D39F9}"/>
    <cellStyle name="Note 16 2 3 3" xfId="5457" xr:uid="{E6A4F2A5-F28B-4C80-890C-CBB5000DCD2D}"/>
    <cellStyle name="Note 16 2 3 4" xfId="9177" xr:uid="{657B7399-B53B-48BE-A1F1-97A6AFD60085}"/>
    <cellStyle name="Note 16 2 4" xfId="5692" xr:uid="{050E0FDF-014D-4D48-B2A0-201ED8E151EF}"/>
    <cellStyle name="Note 16 2 5" xfId="8517" xr:uid="{363F2C51-D23C-4D78-A275-433BE3F407BA}"/>
    <cellStyle name="Note 16 3" xfId="2007" xr:uid="{00000000-0005-0000-0000-0000E4090000}"/>
    <cellStyle name="Note 16 3 2" xfId="4408" xr:uid="{30D8DE5A-4D0B-491C-9E48-5B6EB6F3C5C7}"/>
    <cellStyle name="Note 16 3 2 2" xfId="7089" xr:uid="{6BF829C1-26D1-4BC0-957D-D941E9A13577}"/>
    <cellStyle name="Note 16 3 2 3" xfId="5183" xr:uid="{DFD07E16-87C7-48DC-9099-779600E4F04D}"/>
    <cellStyle name="Note 16 3 2 4" xfId="9878" xr:uid="{8995806F-D641-4F8E-BB82-E574714FC99E}"/>
    <cellStyle name="Note 16 3 3" xfId="3659" xr:uid="{02A20CC6-2E96-4102-9448-5ED170E9E756}"/>
    <cellStyle name="Note 16 3 3 2" xfId="6415" xr:uid="{F54AAF98-3A9E-4AE5-B7F5-451FFB20D216}"/>
    <cellStyle name="Note 16 3 3 3" xfId="7618" xr:uid="{4DED52D3-E6FC-40FA-AFD7-A7B11898DE91}"/>
    <cellStyle name="Note 16 3 3 4" xfId="9136" xr:uid="{88CE9F96-0175-414D-9060-D71EA27A3457}"/>
    <cellStyle name="Note 16 3 4" xfId="5621" xr:uid="{75D9772B-6A59-4474-BF91-4B6BAB9B6943}"/>
    <cellStyle name="Note 16 3 5" xfId="8480" xr:uid="{F2987FE6-6457-4C51-A286-7E68D0E1B95D}"/>
    <cellStyle name="Note 16 4" xfId="2376" xr:uid="{00000000-0005-0000-0000-0000E5090000}"/>
    <cellStyle name="Note 16 4 2" xfId="4686" xr:uid="{6B6753E3-A932-459D-B18A-B87F1FCE9A57}"/>
    <cellStyle name="Note 16 4 2 2" xfId="7300" xr:uid="{577C420B-9ADE-4195-81CD-4B418530EE12}"/>
    <cellStyle name="Note 16 4 2 3" xfId="5974" xr:uid="{BA0BA21D-45EB-4951-95D4-730A5126AE70}"/>
    <cellStyle name="Note 16 4 2 4" xfId="10156" xr:uid="{E3F02CCA-13E9-4A90-99B8-40E6A0D5A72A}"/>
    <cellStyle name="Note 16 4 3" xfId="3857" xr:uid="{B4B09C8C-8C42-416B-8794-9A0FF50C9019}"/>
    <cellStyle name="Note 16 4 3 2" xfId="6613" xr:uid="{D1F65EDF-BE11-4368-A389-342E65903C2B}"/>
    <cellStyle name="Note 16 4 3 3" xfId="7713" xr:uid="{D95A984C-709B-4BEF-BE73-DF8BFA4E8BF7}"/>
    <cellStyle name="Note 16 4 3 4" xfId="9334" xr:uid="{C989B030-1319-4115-A02C-18864A308661}"/>
    <cellStyle name="Note 16 4 4" xfId="5854" xr:uid="{2C0CFB5B-536A-4321-9D35-2B26D45988A5}"/>
    <cellStyle name="Note 16 4 5" xfId="8673" xr:uid="{EA87084F-BA41-4774-A247-A6D5242B05BF}"/>
    <cellStyle name="Note 16 5" xfId="2517" xr:uid="{00000000-0005-0000-0000-0000E6090000}"/>
    <cellStyle name="Note 16 5 2" xfId="4823" xr:uid="{ECFCB69E-4BCE-4644-9B79-0A0C25424DA7}"/>
    <cellStyle name="Note 16 5 2 2" xfId="7328" xr:uid="{FD7E6159-D31B-405F-A1F9-4FF53503E514}"/>
    <cellStyle name="Note 16 5 2 3" xfId="5675" xr:uid="{B51D1C98-D3A4-4668-B363-9BAEF2D82832}"/>
    <cellStyle name="Note 16 5 2 4" xfId="10293" xr:uid="{CDD9156F-C2EE-4F0B-A1A1-569E4A395C9E}"/>
    <cellStyle name="Note 16 5 3" xfId="3874" xr:uid="{8C988FC7-60BF-40BC-B6DD-B8D02020C8B8}"/>
    <cellStyle name="Note 16 5 3 2" xfId="6630" xr:uid="{A8ADBF86-893F-4146-A31D-5D62BC9DB830}"/>
    <cellStyle name="Note 16 5 3 3" xfId="5214" xr:uid="{2AE9324C-2217-41CD-8A42-9C93D17AA9C9}"/>
    <cellStyle name="Note 16 5 3 4" xfId="9351" xr:uid="{A42C7C14-09E1-4EA5-86BB-711283A58A15}"/>
    <cellStyle name="Note 16 5 4" xfId="5888" xr:uid="{70158AB4-348A-4B64-BB9B-3269592E5148}"/>
    <cellStyle name="Note 16 5 5" xfId="8689" xr:uid="{4FD45F32-683A-4096-9A64-AE3BA19F329E}"/>
    <cellStyle name="Note 16 6" xfId="4295" xr:uid="{64B380B5-DB5B-49EF-B813-7D76A34C4E98}"/>
    <cellStyle name="Note 16 6 2" xfId="6976" xr:uid="{871F3EC5-DDA5-4BF4-B940-A099E15F254C}"/>
    <cellStyle name="Note 16 6 3" xfId="5874" xr:uid="{10DA5A5B-AC2F-4E8A-A700-E4847FCCD849}"/>
    <cellStyle name="Note 16 6 4" xfId="9765" xr:uid="{A1D08322-3E59-4BB5-9213-020DB2E14F75}"/>
    <cellStyle name="Note 16 7" xfId="3544" xr:uid="{F5920D0A-8A32-4AC6-92D5-D3F7997DB14C}"/>
    <cellStyle name="Note 16 7 2" xfId="6300" xr:uid="{B24C8DA4-B458-42C4-83F9-79A239A5BCF7}"/>
    <cellStyle name="Note 16 7 3" xfId="7687" xr:uid="{F311D5A6-AB83-4C92-824A-A1C7A044E8F6}"/>
    <cellStyle name="Note 16 7 4" xfId="9021" xr:uid="{49997E71-B08F-44E1-BBF5-92943A5C4A29}"/>
    <cellStyle name="Note 16 8" xfId="5479" xr:uid="{271B959A-E935-47FB-AD27-D2F67608306B}"/>
    <cellStyle name="Note 16 9" xfId="8373" xr:uid="{79AD48C7-37F8-4869-8EEA-6954F26CA783}"/>
    <cellStyle name="Note 16_WCO" xfId="2696" xr:uid="{00000000-0005-0000-0000-0000E7090000}"/>
    <cellStyle name="Note 17" xfId="1694" xr:uid="{00000000-0005-0000-0000-0000E8090000}"/>
    <cellStyle name="Note 17 2" xfId="2182" xr:uid="{00000000-0005-0000-0000-0000E9090000}"/>
    <cellStyle name="Note 17 2 2" xfId="4529" xr:uid="{5775BFAA-272A-4E6E-B1E5-42EB055A7A3E}"/>
    <cellStyle name="Note 17 2 2 2" xfId="7143" xr:uid="{5C43275E-8F63-42FA-A6FE-6D328E8F9D10}"/>
    <cellStyle name="Note 17 2 2 3" xfId="5397" xr:uid="{47D2FD13-CFED-475C-8874-97E4532D3B5D}"/>
    <cellStyle name="Note 17 2 2 4" xfId="9999" xr:uid="{22AC88D2-0294-45F6-9CA0-73188D31D6B3}"/>
    <cellStyle name="Note 17 2 3" xfId="3701" xr:uid="{378A699D-F298-463C-B658-D83A3B86B993}"/>
    <cellStyle name="Note 17 2 3 2" xfId="6457" xr:uid="{334DD8A9-0879-46EB-A0C0-4F7DE505AF99}"/>
    <cellStyle name="Note 17 2 3 3" xfId="5223" xr:uid="{486F6E64-08E6-4C10-BEF1-8CF4D23F4CDD}"/>
    <cellStyle name="Note 17 2 3 4" xfId="9178" xr:uid="{797353C2-DE95-40F0-8CF8-F17697AAD9D2}"/>
    <cellStyle name="Note 17 2 4" xfId="5693" xr:uid="{D6940A55-7FC6-4DB2-93A3-D2A623F3657A}"/>
    <cellStyle name="Note 17 2 5" xfId="8518" xr:uid="{81731A16-C5F2-4750-BDEA-EED3BA5F4417}"/>
    <cellStyle name="Note 17 3" xfId="2006" xr:uid="{00000000-0005-0000-0000-0000EA090000}"/>
    <cellStyle name="Note 17 3 2" xfId="4407" xr:uid="{F0115AA3-7695-496F-9A4F-74D40E4B71A7}"/>
    <cellStyle name="Note 17 3 2 2" xfId="7088" xr:uid="{9E7EF1D0-8740-4952-8145-279FE06C5D48}"/>
    <cellStyle name="Note 17 3 2 3" xfId="5247" xr:uid="{88C88979-E197-466F-B9CC-86519C9CCDAD}"/>
    <cellStyle name="Note 17 3 2 4" xfId="9877" xr:uid="{D6006EA8-D75D-45D2-8AE4-C2FE3ACC1DB1}"/>
    <cellStyle name="Note 17 3 3" xfId="3658" xr:uid="{94ED83B3-D9C5-4884-8F02-46D9885AB328}"/>
    <cellStyle name="Note 17 3 3 2" xfId="6414" xr:uid="{5597390C-2762-4F6E-9DC0-19F58DC9564A}"/>
    <cellStyle name="Note 17 3 3 3" xfId="5769" xr:uid="{A79614A8-AB85-4875-A808-16B9593D8FE1}"/>
    <cellStyle name="Note 17 3 3 4" xfId="9135" xr:uid="{26DBF98C-0C50-47E4-81A3-916884FB4F51}"/>
    <cellStyle name="Note 17 3 4" xfId="5620" xr:uid="{8E6C405B-B56C-485A-87A2-1A2E8FEAFBE7}"/>
    <cellStyle name="Note 17 3 5" xfId="8479" xr:uid="{D7929B54-E951-4E1A-9346-1E0C66954EE7}"/>
    <cellStyle name="Note 17 4" xfId="2375" xr:uid="{00000000-0005-0000-0000-0000EB090000}"/>
    <cellStyle name="Note 17 4 2" xfId="4685" xr:uid="{1EA45FA8-40E6-48AA-9533-85A4877FA1CD}"/>
    <cellStyle name="Note 17 4 2 2" xfId="7299" xr:uid="{2EFB2FB1-F1B6-42F2-8D84-E7B16FDC4366}"/>
    <cellStyle name="Note 17 4 2 3" xfId="7769" xr:uid="{FDE7D799-F38A-4C5C-A057-C38B5926BC2A}"/>
    <cellStyle name="Note 17 4 2 4" xfId="10155" xr:uid="{B6A7F54A-97B3-4720-8F67-6136604C0A34}"/>
    <cellStyle name="Note 17 4 3" xfId="3856" xr:uid="{951D9DE3-FE06-43F0-9376-812769F28272}"/>
    <cellStyle name="Note 17 4 3 2" xfId="6612" xr:uid="{24D13726-B60D-4FA7-91F9-59C2DBDDD3EC}"/>
    <cellStyle name="Note 17 4 3 3" xfId="8227" xr:uid="{57DCD75F-A308-48CD-833B-6B0397C869A2}"/>
    <cellStyle name="Note 17 4 3 4" xfId="9333" xr:uid="{20E8D16C-F8A5-4B60-A540-CE60C54272B7}"/>
    <cellStyle name="Note 17 4 4" xfId="5853" xr:uid="{175724B4-7470-4EFF-AB8D-7E047F8E72F8}"/>
    <cellStyle name="Note 17 4 5" xfId="8672" xr:uid="{77387EA4-1D2D-4967-855E-279647A9D801}"/>
    <cellStyle name="Note 17 5" xfId="2518" xr:uid="{00000000-0005-0000-0000-0000EC090000}"/>
    <cellStyle name="Note 17 5 2" xfId="4824" xr:uid="{F594C3C0-CD3A-44DC-BF89-386B3673284B}"/>
    <cellStyle name="Note 17 5 2 2" xfId="7329" xr:uid="{AAE84BAF-3F05-42C3-BB5D-A961A7C2A283}"/>
    <cellStyle name="Note 17 5 2 3" xfId="7889" xr:uid="{2BC9AF69-95FB-421B-8B51-7C31BEF3A679}"/>
    <cellStyle name="Note 17 5 2 4" xfId="10294" xr:uid="{CE302B4D-0F32-4FB0-B5D3-407E70FE0C92}"/>
    <cellStyle name="Note 17 5 3" xfId="3875" xr:uid="{DA492029-0341-48B4-97AF-8FBB19C191F2}"/>
    <cellStyle name="Note 17 5 3 2" xfId="6631" xr:uid="{518947BE-2260-453D-A87E-6CA0A43ABE15}"/>
    <cellStyle name="Note 17 5 3 3" xfId="7601" xr:uid="{17C53A98-54A8-4F17-AE40-5C58CCB249AC}"/>
    <cellStyle name="Note 17 5 3 4" xfId="9352" xr:uid="{C0503F75-C4DA-421C-B36B-30289A2912BA}"/>
    <cellStyle name="Note 17 5 4" xfId="5889" xr:uid="{E05F61BC-8BC0-4BE3-8EBC-6BEA294C94C5}"/>
    <cellStyle name="Note 17 5 5" xfId="8690" xr:uid="{4565D55D-73D3-4D6D-81A3-10CF3DB67B69}"/>
    <cellStyle name="Note 17 6" xfId="4296" xr:uid="{6125632D-FD30-4BA0-9620-EB2350187A3F}"/>
    <cellStyle name="Note 17 6 2" xfId="6977" xr:uid="{384DE588-B20F-4279-BFB9-44D995D1F38D}"/>
    <cellStyle name="Note 17 6 3" xfId="5312" xr:uid="{5F5065F9-E40D-42E2-B347-D91794E47110}"/>
    <cellStyle name="Note 17 6 4" xfId="9766" xr:uid="{121C9C5A-7550-41A4-93BC-06E207382879}"/>
    <cellStyle name="Note 17 7" xfId="3545" xr:uid="{DFD9B6E9-7F2C-4816-BB00-A94F96737BE0}"/>
    <cellStyle name="Note 17 7 2" xfId="6301" xr:uid="{EDA7538B-DAD5-4F6F-9503-10BB96124C4D}"/>
    <cellStyle name="Note 17 7 3" xfId="5418" xr:uid="{4FE3317A-9A8A-46D9-9B60-15E18BF481A8}"/>
    <cellStyle name="Note 17 7 4" xfId="9022" xr:uid="{931C1CCC-D5F8-4C23-9121-5E3144B4F797}"/>
    <cellStyle name="Note 17 8" xfId="5480" xr:uid="{347C152D-A622-43FC-BB0D-15E01C9DD559}"/>
    <cellStyle name="Note 17 9" xfId="8374" xr:uid="{0C200757-04DC-4345-8D0D-CC3FE29647D0}"/>
    <cellStyle name="Note 17_WCO" xfId="2695" xr:uid="{00000000-0005-0000-0000-0000ED090000}"/>
    <cellStyle name="Note 18" xfId="1695" xr:uid="{00000000-0005-0000-0000-0000EE090000}"/>
    <cellStyle name="Note 18 2" xfId="2183" xr:uid="{00000000-0005-0000-0000-0000EF090000}"/>
    <cellStyle name="Note 18 2 2" xfId="4530" xr:uid="{991DAC95-EEF5-4E1B-822E-E9317C9502FF}"/>
    <cellStyle name="Note 18 2 2 2" xfId="7144" xr:uid="{5B055CAB-B3D5-425A-A90D-CC4FD5994CCA}"/>
    <cellStyle name="Note 18 2 2 3" xfId="8271" xr:uid="{5C7E4819-B931-4BA1-9695-D4D2757AEFF9}"/>
    <cellStyle name="Note 18 2 2 4" xfId="10000" xr:uid="{DE46B331-F193-4077-A835-6764F99A24FC}"/>
    <cellStyle name="Note 18 2 3" xfId="3702" xr:uid="{4EB4F42A-1847-4A1A-A805-0ADDB13CA4AD}"/>
    <cellStyle name="Note 18 2 3 2" xfId="6458" xr:uid="{BBB10004-9ACF-4CD6-A5E0-24AEF5018EFF}"/>
    <cellStyle name="Note 18 2 3 3" xfId="5671" xr:uid="{0D4744B2-37D0-4250-9E24-F76291855F6B}"/>
    <cellStyle name="Note 18 2 3 4" xfId="9179" xr:uid="{14A986F1-9797-41E7-8976-31CED1E54D22}"/>
    <cellStyle name="Note 18 2 4" xfId="5694" xr:uid="{02BD948C-FD27-4C46-88F8-2D6695EE2DAD}"/>
    <cellStyle name="Note 18 2 5" xfId="8519" xr:uid="{7A128C47-1423-4335-9DF4-1536F94E1515}"/>
    <cellStyle name="Note 18 3" xfId="2005" xr:uid="{00000000-0005-0000-0000-0000F0090000}"/>
    <cellStyle name="Note 18 3 2" xfId="4406" xr:uid="{20998E65-1349-4B09-86B5-77ACA4E65C5D}"/>
    <cellStyle name="Note 18 3 2 2" xfId="7087" xr:uid="{BA0B4BBC-DCB9-42FD-BBA9-4ABF24334E62}"/>
    <cellStyle name="Note 18 3 2 3" xfId="5295" xr:uid="{2A3A00D5-5C82-447A-9D66-BEEDEAFF2B51}"/>
    <cellStyle name="Note 18 3 2 4" xfId="9876" xr:uid="{E3D7923B-486F-48A9-B1A8-0362DD094F0A}"/>
    <cellStyle name="Note 18 3 3" xfId="3657" xr:uid="{66C4EEE5-5167-470A-AB17-851298854615}"/>
    <cellStyle name="Note 18 3 3 2" xfId="6413" xr:uid="{260970EA-B795-4A1D-9C6B-CF7CEDC77AF2}"/>
    <cellStyle name="Note 18 3 3 3" xfId="8176" xr:uid="{3EBB9ADC-9A1C-4109-812B-0469C4308778}"/>
    <cellStyle name="Note 18 3 3 4" xfId="9134" xr:uid="{120FA632-BFD6-4D2C-829F-08616D85D98A}"/>
    <cellStyle name="Note 18 3 4" xfId="5619" xr:uid="{5A873097-0FD9-4DE0-9D39-5B11206F4796}"/>
    <cellStyle name="Note 18 3 5" xfId="8478" xr:uid="{0A77BE96-2736-4EC5-AB48-388540AB475E}"/>
    <cellStyle name="Note 18 4" xfId="2374" xr:uid="{00000000-0005-0000-0000-0000F1090000}"/>
    <cellStyle name="Note 18 4 2" xfId="4684" xr:uid="{D6A4823D-A174-4A62-A04D-E61F39D7FF50}"/>
    <cellStyle name="Note 18 4 2 2" xfId="7298" xr:uid="{2B8D2C6D-571C-46CA-A2E2-2B2480907232}"/>
    <cellStyle name="Note 18 4 2 3" xfId="8238" xr:uid="{9F579DDA-3BB7-4AE9-87D9-23C93FCA9E13}"/>
    <cellStyle name="Note 18 4 2 4" xfId="10154" xr:uid="{39874324-7425-4992-A7B7-AF6AFFCC2644}"/>
    <cellStyle name="Note 18 4 3" xfId="3855" xr:uid="{8BE43BBE-D435-4A2C-A3DF-AA094EA7234B}"/>
    <cellStyle name="Note 18 4 3 2" xfId="6611" xr:uid="{7F67D8FD-FD36-4164-AA81-3994D364B60A}"/>
    <cellStyle name="Note 18 4 3 3" xfId="7763" xr:uid="{706E5D0A-9371-4583-B139-244658FDCB2E}"/>
    <cellStyle name="Note 18 4 3 4" xfId="9332" xr:uid="{AD562B4F-41D9-4F3D-B730-5257389E6F75}"/>
    <cellStyle name="Note 18 4 4" xfId="5852" xr:uid="{DC2DAA65-5B98-43B6-9711-16BA0715DCE6}"/>
    <cellStyle name="Note 18 4 5" xfId="8671" xr:uid="{784BF357-5725-4316-9890-0733A641D7ED}"/>
    <cellStyle name="Note 18 5" xfId="2519" xr:uid="{00000000-0005-0000-0000-0000F2090000}"/>
    <cellStyle name="Note 18 5 2" xfId="4825" xr:uid="{276B2E41-F446-4A23-95A3-9E7401566AAB}"/>
    <cellStyle name="Note 18 5 2 2" xfId="7330" xr:uid="{3BA4F4CA-F1A0-40EF-AABD-8F105341AEA7}"/>
    <cellStyle name="Note 18 5 2 3" xfId="8141" xr:uid="{A70C552B-D1E3-4AC9-833E-6834F3D3EB35}"/>
    <cellStyle name="Note 18 5 2 4" xfId="10295" xr:uid="{26C84F69-33C8-4871-BA96-DFF9566853C5}"/>
    <cellStyle name="Note 18 5 3" xfId="3876" xr:uid="{2C118CF4-621A-4AAC-8DB1-9598F4BEFD02}"/>
    <cellStyle name="Note 18 5 3 2" xfId="6632" xr:uid="{4C13AD51-0E8B-4FFA-B28A-7FEC4A51CD20}"/>
    <cellStyle name="Note 18 5 3 3" xfId="5339" xr:uid="{B7692BAF-E64B-49E9-A0F2-B7CB7554F90B}"/>
    <cellStyle name="Note 18 5 3 4" xfId="9353" xr:uid="{5F7BFD90-EF15-49F4-925B-38C59BAB38E6}"/>
    <cellStyle name="Note 18 5 4" xfId="5890" xr:uid="{5C5D2E47-AB7F-4E79-85DE-D82C58DDB0F2}"/>
    <cellStyle name="Note 18 5 5" xfId="8691" xr:uid="{120E3392-9C70-48F4-BA10-E83FB2C9AE4E}"/>
    <cellStyle name="Note 18 6" xfId="4297" xr:uid="{910A7DED-DF24-4D12-BA24-05FC3A8E6C67}"/>
    <cellStyle name="Note 18 6 2" xfId="6978" xr:uid="{7858F3D3-D15C-4011-8197-DC8E2B1275A5}"/>
    <cellStyle name="Note 18 6 3" xfId="7903" xr:uid="{BBC68417-984D-45A1-A080-E57DE46D3B41}"/>
    <cellStyle name="Note 18 6 4" xfId="9767" xr:uid="{62AEF5AD-9493-411E-BC00-4245A89225B1}"/>
    <cellStyle name="Note 18 7" xfId="3546" xr:uid="{565389EF-6EC7-4D20-A587-CFBA4A6022BB}"/>
    <cellStyle name="Note 18 7 2" xfId="6302" xr:uid="{77127CFD-5213-43DF-8ECA-127493FF1120}"/>
    <cellStyle name="Note 18 7 3" xfId="5959" xr:uid="{677C4298-493F-406D-803E-30E0141AC5AC}"/>
    <cellStyle name="Note 18 7 4" xfId="9023" xr:uid="{3BD50203-D373-4345-B775-75984DB7358F}"/>
    <cellStyle name="Note 18 8" xfId="5481" xr:uid="{3B0D8E62-1859-4FA7-94DC-1B29EF717AE7}"/>
    <cellStyle name="Note 18 9" xfId="8375" xr:uid="{D70BA2CC-CC2F-409B-B386-5FD5FF37CA65}"/>
    <cellStyle name="Note 18_WCO" xfId="2694" xr:uid="{00000000-0005-0000-0000-0000F3090000}"/>
    <cellStyle name="Note 19" xfId="1696" xr:uid="{00000000-0005-0000-0000-0000F4090000}"/>
    <cellStyle name="Note 19 2" xfId="2184" xr:uid="{00000000-0005-0000-0000-0000F5090000}"/>
    <cellStyle name="Note 19 2 2" xfId="4531" xr:uid="{143F5C28-C54D-4BA6-A2D0-77FBA6E8A932}"/>
    <cellStyle name="Note 19 2 2 2" xfId="7145" xr:uid="{54FD827E-9D6C-4838-9C8D-47F91413CE58}"/>
    <cellStyle name="Note 19 2 2 3" xfId="5324" xr:uid="{69DDCD4A-07AE-4BB8-8714-3DA078E1428A}"/>
    <cellStyle name="Note 19 2 2 4" xfId="10001" xr:uid="{382D44A2-4244-48D6-8060-C41863C78BD6}"/>
    <cellStyle name="Note 19 2 3" xfId="3703" xr:uid="{D48BB94E-D41E-40DA-A1FD-D2FC9A94CFA2}"/>
    <cellStyle name="Note 19 2 3 2" xfId="6459" xr:uid="{D1336ABD-6B6B-4CDF-8160-A0799B86AEA8}"/>
    <cellStyle name="Note 19 2 3 3" xfId="5864" xr:uid="{D26FC8DB-EB67-4598-A92D-59481EE971AA}"/>
    <cellStyle name="Note 19 2 3 4" xfId="9180" xr:uid="{6EEE55A0-794D-4C1C-82C4-2F60A15C4595}"/>
    <cellStyle name="Note 19 2 4" xfId="5695" xr:uid="{E689847F-F9EE-4288-84BB-B75F7DD6CBDD}"/>
    <cellStyle name="Note 19 2 5" xfId="8520" xr:uid="{1A231C51-A598-4041-9CFF-76A330CAE6E6}"/>
    <cellStyle name="Note 19 3" xfId="2004" xr:uid="{00000000-0005-0000-0000-0000F6090000}"/>
    <cellStyle name="Note 19 3 2" xfId="4405" xr:uid="{81928F31-272D-47F5-AE38-30352A272B71}"/>
    <cellStyle name="Note 19 3 2 2" xfId="7086" xr:uid="{16E9D15C-5ABB-498B-AC69-B021FA110A15}"/>
    <cellStyle name="Note 19 3 2 3" xfId="5267" xr:uid="{1F691F08-463A-494A-A8C6-B45F88C86A42}"/>
    <cellStyle name="Note 19 3 2 4" xfId="9875" xr:uid="{301EAEAA-8B33-4A88-8B5F-2A7F6BCE7A4A}"/>
    <cellStyle name="Note 19 3 3" xfId="3656" xr:uid="{71F688B8-2583-44B8-8F64-335DD4DE9EFA}"/>
    <cellStyle name="Note 19 3 3 2" xfId="6412" xr:uid="{A870F204-E940-4FF2-935E-BF9E911A2C66}"/>
    <cellStyle name="Note 19 3 3 3" xfId="7651" xr:uid="{4305933F-3B64-4E03-B9F7-73EE8DB8E2BE}"/>
    <cellStyle name="Note 19 3 3 4" xfId="9133" xr:uid="{64D5C207-8A1C-4973-ACED-3BB19C163FE5}"/>
    <cellStyle name="Note 19 3 4" xfId="5618" xr:uid="{60F7C692-D68A-427B-8C9C-A516B7E06183}"/>
    <cellStyle name="Note 19 3 5" xfId="8477" xr:uid="{15966553-A042-4452-A5F7-30717029A872}"/>
    <cellStyle name="Note 19 4" xfId="2373" xr:uid="{00000000-0005-0000-0000-0000F7090000}"/>
    <cellStyle name="Note 19 4 2" xfId="4683" xr:uid="{D5465467-FAAC-47D6-B0DA-657DC2C38FEB}"/>
    <cellStyle name="Note 19 4 2 2" xfId="7297" xr:uid="{D711BD6E-0C7A-44F6-A88D-CBCF0D563AB5}"/>
    <cellStyle name="Note 19 4 2 3" xfId="5188" xr:uid="{9144EAAE-02F1-428A-8F7E-0CE0282966E1}"/>
    <cellStyle name="Note 19 4 2 4" xfId="10153" xr:uid="{35D9571D-DF9F-4378-B3BC-71F0CEDF4B45}"/>
    <cellStyle name="Note 19 4 3" xfId="3854" xr:uid="{9162F97E-FA95-4F39-B9D6-1061B4A7294A}"/>
    <cellStyle name="Note 19 4 3 2" xfId="6610" xr:uid="{C08DFBAA-4241-4ADD-A6E0-69166DF08D3A}"/>
    <cellStyle name="Note 19 4 3 3" xfId="7795" xr:uid="{ADC4AC72-CBAF-4AD1-9E3F-4EC2F97B6DDC}"/>
    <cellStyle name="Note 19 4 3 4" xfId="9331" xr:uid="{7CA4AE1B-C1AC-49F5-AD92-4515F67DDA7F}"/>
    <cellStyle name="Note 19 4 4" xfId="5851" xr:uid="{58A79CB9-5A9C-4455-9A66-31EDA6E7789C}"/>
    <cellStyle name="Note 19 4 5" xfId="8670" xr:uid="{12DAF877-266E-40D8-ABBA-5F9371DCADA8}"/>
    <cellStyle name="Note 19 5" xfId="2520" xr:uid="{00000000-0005-0000-0000-0000F8090000}"/>
    <cellStyle name="Note 19 5 2" xfId="4826" xr:uid="{BA06613E-159B-4C8E-B90E-6381C3CF4F65}"/>
    <cellStyle name="Note 19 5 2 2" xfId="7331" xr:uid="{58D5E530-F26E-42EE-A74B-AE62121D8CE5}"/>
    <cellStyle name="Note 19 5 2 3" xfId="5429" xr:uid="{70092CB8-1298-4CD0-A554-06182F5AF865}"/>
    <cellStyle name="Note 19 5 2 4" xfId="10296" xr:uid="{B9D66665-5A0A-497A-B92A-BCEFA72EB4E1}"/>
    <cellStyle name="Note 19 5 3" xfId="3877" xr:uid="{33F2C114-A581-4EA7-BD3A-D0433244C567}"/>
    <cellStyle name="Note 19 5 3 2" xfId="6633" xr:uid="{7CD10DF4-BEF3-495C-9E49-215110E0A288}"/>
    <cellStyle name="Note 19 5 3 3" xfId="7641" xr:uid="{7F433C55-784E-4D32-96EF-DF7DB51343E2}"/>
    <cellStyle name="Note 19 5 3 4" xfId="9354" xr:uid="{FA030F0C-FE8C-4D0B-A296-B2EC09F60E81}"/>
    <cellStyle name="Note 19 5 4" xfId="5891" xr:uid="{7A966735-E4A3-43B2-8D04-63507F2DD982}"/>
    <cellStyle name="Note 19 5 5" xfId="8692" xr:uid="{F8EF47FF-46CF-466B-B3FC-C036B6985A18}"/>
    <cellStyle name="Note 19 6" xfId="4298" xr:uid="{2A39B9E7-ACEF-4A71-9ABE-0C8D0C8DEB0F}"/>
    <cellStyle name="Note 19 6 2" xfId="6979" xr:uid="{A08EBA14-B7C9-419E-A569-941F4AE98E9C}"/>
    <cellStyle name="Note 19 6 3" xfId="5288" xr:uid="{A5649836-1F05-4617-A5FC-EC00DB1D6630}"/>
    <cellStyle name="Note 19 6 4" xfId="9768" xr:uid="{836121AC-DCC3-4F63-A878-990C8DA6B160}"/>
    <cellStyle name="Note 19 7" xfId="3547" xr:uid="{7B4B5181-CDAC-4B6F-9F7E-A82C5455B215}"/>
    <cellStyle name="Note 19 7 2" xfId="6303" xr:uid="{D7C96768-9FF2-4448-A050-CBCDA614FCF1}"/>
    <cellStyle name="Note 19 7 3" xfId="5291" xr:uid="{D82E876D-B192-4696-A94C-554C6B3D4A45}"/>
    <cellStyle name="Note 19 7 4" xfId="9024" xr:uid="{5C11AC0B-B35F-49E3-94EC-9F2B99FB9493}"/>
    <cellStyle name="Note 19 8" xfId="5482" xr:uid="{5D8FC27A-29E7-4DD3-9268-502DF9EAFBB3}"/>
    <cellStyle name="Note 19 9" xfId="8376" xr:uid="{0CDB7953-3633-4EED-A08C-E097A4A90E3A}"/>
    <cellStyle name="Note 19_WCO" xfId="2693" xr:uid="{00000000-0005-0000-0000-0000F9090000}"/>
    <cellStyle name="Note 2" xfId="1697" xr:uid="{00000000-0005-0000-0000-0000FA090000}"/>
    <cellStyle name="Note 2 2" xfId="2185" xr:uid="{00000000-0005-0000-0000-0000FB090000}"/>
    <cellStyle name="Note 2 2 2" xfId="3186" xr:uid="{00000000-0005-0000-0000-0000FC090000}"/>
    <cellStyle name="Note 2 2 2 2" xfId="4966" xr:uid="{6AB541DE-F2BA-4F81-AC8E-66A0D7CD1762}"/>
    <cellStyle name="Note 2 2 2 2 2" xfId="7458" xr:uid="{43AC1A4F-5906-4D9E-B50E-6F36AFD0C2DD}"/>
    <cellStyle name="Note 2 2 2 2 3" xfId="7624" xr:uid="{32B72020-363C-435C-975E-0059C40BC667}"/>
    <cellStyle name="Note 2 2 2 2 4" xfId="10436" xr:uid="{95489CC4-7D38-435F-B3AE-D4AD5CDA5554}"/>
    <cellStyle name="Note 2 2 2 3" xfId="4007" xr:uid="{DCF66C21-6FD6-4859-8A7E-AB48FCE5944F}"/>
    <cellStyle name="Note 2 2 2 3 2" xfId="6763" xr:uid="{84177682-186B-4216-BFCC-FDE190707956}"/>
    <cellStyle name="Note 2 2 2 3 3" xfId="7315" xr:uid="{98B79AF2-CD41-43AA-BC11-63163B6F11DE}"/>
    <cellStyle name="Note 2 2 2 3 4" xfId="9484" xr:uid="{6825C8F6-F302-4021-8105-43883E2A47D8}"/>
    <cellStyle name="Note 2 2 2 4" xfId="6053" xr:uid="{1A143350-2F91-4D19-A005-19F2FE6564F2}"/>
    <cellStyle name="Note 2 2 2 5" xfId="8811" xr:uid="{632C0DEF-B1F0-4EDE-891C-3CC15CCF86B2}"/>
    <cellStyle name="Note 2 2 3" xfId="3429" xr:uid="{00000000-0005-0000-0000-0000FD090000}"/>
    <cellStyle name="Note 2 2 3 2" xfId="5112" xr:uid="{C0AC652E-38BE-43EC-A27A-EA0BC2DDE7A1}"/>
    <cellStyle name="Note 2 2 3 2 2" xfId="7571" xr:uid="{80AAFF7D-1F96-499D-9437-C0E3F483E500}"/>
    <cellStyle name="Note 2 2 3 2 3" xfId="5865" xr:uid="{11CAC7EA-F3E6-42C6-B7CB-4F38402F5FE2}"/>
    <cellStyle name="Note 2 2 3 2 4" xfId="10582" xr:uid="{60726790-3661-4878-A50C-80339AB0BB53}"/>
    <cellStyle name="Note 2 2 3 3" xfId="4115" xr:uid="{4F377F05-EB04-42F1-843C-96395FB3608B}"/>
    <cellStyle name="Note 2 2 3 3 2" xfId="6871" xr:uid="{D4CF84FD-EC79-4492-A56A-182679CD2083}"/>
    <cellStyle name="Note 2 2 3 3 3" xfId="5402" xr:uid="{D18DBB01-F7D7-4E02-9DEC-5FA970B2A43D}"/>
    <cellStyle name="Note 2 2 3 3 4" xfId="9592" xr:uid="{4ABC89A5-E809-4BF8-86F2-1243C34C3939}"/>
    <cellStyle name="Note 2 2 3 4" xfId="6193" xr:uid="{CFF6380F-0ABA-4F67-925A-5705CCC3891D}"/>
    <cellStyle name="Note 2 2 3 5" xfId="8915" xr:uid="{1A45FE21-8B4C-494D-B595-CB31103930CF}"/>
    <cellStyle name="Note 2 2 4" xfId="4532" xr:uid="{13C37CB7-8DA5-4605-939D-AE011291D01E}"/>
    <cellStyle name="Note 2 2 4 2" xfId="7146" xr:uid="{31AEB57A-F88F-41E1-8640-ECDA1FBC8042}"/>
    <cellStyle name="Note 2 2 4 3" xfId="6108" xr:uid="{BB6BAE1D-E370-48BB-BB54-64294700DF1A}"/>
    <cellStyle name="Note 2 2 4 4" xfId="10002" xr:uid="{281C0942-643C-4FEA-B324-E833CCA653A3}"/>
    <cellStyle name="Note 2 2 5" xfId="3704" xr:uid="{50757A3E-B557-47E7-8A4F-C9C4E0CD4119}"/>
    <cellStyle name="Note 2 2 5 2" xfId="6460" xr:uid="{382D5792-166F-49BD-9D63-DC9911A024F1}"/>
    <cellStyle name="Note 2 2 5 3" xfId="5417" xr:uid="{B7C94E49-E56D-449B-8461-1D2D1383540D}"/>
    <cellStyle name="Note 2 2 5 4" xfId="9181" xr:uid="{4A283821-6304-4B48-9F95-A8BA4B13DD7B}"/>
    <cellStyle name="Note 2 2 6" xfId="5696" xr:uid="{5B3D2183-7765-4A82-9B7B-093D37590B34}"/>
    <cellStyle name="Note 2 2 7" xfId="8521" xr:uid="{60A4088D-CCF8-490B-85DD-C35485032770}"/>
    <cellStyle name="Note 2 2_WCO" xfId="2691" xr:uid="{00000000-0005-0000-0000-0000FE090000}"/>
    <cellStyle name="Note 2 3" xfId="2003" xr:uid="{00000000-0005-0000-0000-0000FF090000}"/>
    <cellStyle name="Note 2 3 2" xfId="4404" xr:uid="{8D6D643D-F7A8-4529-9D91-F412EBE0836B}"/>
    <cellStyle name="Note 2 3 2 2" xfId="7085" xr:uid="{9818B5A0-C42A-463D-88AA-863EA4394D6D}"/>
    <cellStyle name="Note 2 3 2 3" xfId="5354" xr:uid="{19A9BAA9-D06E-41CF-BF04-EB898CDB6E06}"/>
    <cellStyle name="Note 2 3 2 4" xfId="9874" xr:uid="{153F5B78-F192-454E-AE2B-2E88B018ED1C}"/>
    <cellStyle name="Note 2 3 3" xfId="3655" xr:uid="{D263F609-BB8D-4EE9-B36F-FD8FFCF2DBE3}"/>
    <cellStyle name="Note 2 3 3 2" xfId="6411" xr:uid="{422E53EA-E950-48C1-9466-2188AC0D730E}"/>
    <cellStyle name="Note 2 3 3 3" xfId="7694" xr:uid="{E3AFEBE4-92F5-4706-869E-6223D2E84417}"/>
    <cellStyle name="Note 2 3 3 4" xfId="9132" xr:uid="{BE116BA3-E6F1-412A-97C3-11C691CEF279}"/>
    <cellStyle name="Note 2 3 4" xfId="5617" xr:uid="{0D78E8D9-7954-4C48-9B74-8178E7AC0A43}"/>
    <cellStyle name="Note 2 3 5" xfId="8476" xr:uid="{39054CDF-EA11-46BD-8B7D-A61A96F04901}"/>
    <cellStyle name="Note 2 4" xfId="2372" xr:uid="{00000000-0005-0000-0000-0000000A0000}"/>
    <cellStyle name="Note 2 4 2" xfId="4682" xr:uid="{71990AD8-AE95-49B2-A824-15526A04B24C}"/>
    <cellStyle name="Note 2 4 2 2" xfId="7296" xr:uid="{569CDCFC-D24D-45AA-8626-26E0DD9B2385}"/>
    <cellStyle name="Note 2 4 2 3" xfId="5359" xr:uid="{F70ACFD8-755A-415F-80E1-606DFE9FED1D}"/>
    <cellStyle name="Note 2 4 2 4" xfId="10152" xr:uid="{8896ACCA-F8AD-406C-86E0-109441D4067F}"/>
    <cellStyle name="Note 2 4 3" xfId="3853" xr:uid="{C58A66DC-87B8-45A3-B999-323BDFF61E73}"/>
    <cellStyle name="Note 2 4 3 2" xfId="6609" xr:uid="{16C8A987-1CC1-4B55-99D3-C065AAC0B526}"/>
    <cellStyle name="Note 2 4 3 3" xfId="8243" xr:uid="{5305E738-1DB3-4FB6-BAB7-D794853D562A}"/>
    <cellStyle name="Note 2 4 3 4" xfId="9330" xr:uid="{68B6F656-F1D7-4AAD-807B-931F16A3A276}"/>
    <cellStyle name="Note 2 4 4" xfId="5850" xr:uid="{D34097D4-4E9B-4D52-BB63-C724728566E6}"/>
    <cellStyle name="Note 2 4 5" xfId="8669" xr:uid="{C4C2C1D9-755E-4FA7-A01D-2A22D494EC34}"/>
    <cellStyle name="Note 2 5" xfId="2521" xr:uid="{00000000-0005-0000-0000-0000010A0000}"/>
    <cellStyle name="Note 2 5 2" xfId="4827" xr:uid="{93E53E62-3987-401E-AB8B-BE39F540E5DC}"/>
    <cellStyle name="Note 2 5 2 2" xfId="7332" xr:uid="{8DBFDDC3-B93A-4351-88CA-4927E63DB5C6}"/>
    <cellStyle name="Note 2 5 2 3" xfId="8006" xr:uid="{ECA77F37-6466-4CCD-BE24-CEE26D8961C6}"/>
    <cellStyle name="Note 2 5 2 4" xfId="10297" xr:uid="{19F3CCDB-B58F-41CA-9554-F59199934DC8}"/>
    <cellStyle name="Note 2 5 3" xfId="3878" xr:uid="{11AFA19A-D947-4A9B-895D-9818536F7154}"/>
    <cellStyle name="Note 2 5 3 2" xfId="6634" xr:uid="{664B5D28-8AEA-45B7-90F2-56D6F54CEED4}"/>
    <cellStyle name="Note 2 5 3 3" xfId="8134" xr:uid="{5E28C38C-3E1D-4589-89D1-F30DD10F12DA}"/>
    <cellStyle name="Note 2 5 3 4" xfId="9355" xr:uid="{4A1649CF-BF25-4EA7-82A0-928F063B3BB6}"/>
    <cellStyle name="Note 2 5 4" xfId="5892" xr:uid="{B06104D2-AD94-47D1-A2D1-E4A1ECE07688}"/>
    <cellStyle name="Note 2 5 5" xfId="8693" xr:uid="{522D3AB0-4529-48E2-91DF-3E26B87DBC79}"/>
    <cellStyle name="Note 2 6" xfId="4299" xr:uid="{AE2222D2-316A-43B7-B4AA-8FFE3DB1D750}"/>
    <cellStyle name="Note 2 6 2" xfId="6980" xr:uid="{3697DB6D-7ED0-4DBE-9A91-47596CFCF81D}"/>
    <cellStyle name="Note 2 6 3" xfId="7781" xr:uid="{35DA8C9A-0195-46E7-B4F1-A6F20A14C51D}"/>
    <cellStyle name="Note 2 6 4" xfId="9769" xr:uid="{FBA5975C-48D5-4528-8089-3C44F3606F08}"/>
    <cellStyle name="Note 2 7" xfId="3548" xr:uid="{1113DE0D-5162-414F-815E-D1C88758E303}"/>
    <cellStyle name="Note 2 7 2" xfId="6304" xr:uid="{998B843F-E9D5-4825-A1AE-F60CC061A402}"/>
    <cellStyle name="Note 2 7 3" xfId="5275" xr:uid="{D5FC5D69-0390-413D-A18F-9F88586B6174}"/>
    <cellStyle name="Note 2 7 4" xfId="9025" xr:uid="{2CB26A88-466E-4A94-B9C6-6CA91F7A909D}"/>
    <cellStyle name="Note 2 8" xfId="5483" xr:uid="{328E02CA-CEE0-4069-9DD4-7CCE4150ADCC}"/>
    <cellStyle name="Note 2 9" xfId="8377" xr:uid="{060D8AFB-8AC5-4FEB-808D-E0B8E42201AD}"/>
    <cellStyle name="Note 2_WCO" xfId="2692" xr:uid="{00000000-0005-0000-0000-0000020A0000}"/>
    <cellStyle name="Note 20" xfId="1698" xr:uid="{00000000-0005-0000-0000-0000030A0000}"/>
    <cellStyle name="Note 20 2" xfId="2186" xr:uid="{00000000-0005-0000-0000-0000040A0000}"/>
    <cellStyle name="Note 20 2 2" xfId="4533" xr:uid="{4C12090E-C792-4CB7-BFA8-16FE37C7C023}"/>
    <cellStyle name="Note 20 2 2 2" xfId="7147" xr:uid="{EF657E92-591D-41E1-B0D2-87997E23E062}"/>
    <cellStyle name="Note 20 2 2 3" xfId="6956" xr:uid="{E0A55585-CBAD-49F1-A931-028D4970C843}"/>
    <cellStyle name="Note 20 2 2 4" xfId="10003" xr:uid="{E95CA6A8-B89A-4EA1-AD0D-D5EFC4BB96EC}"/>
    <cellStyle name="Note 20 2 3" xfId="3705" xr:uid="{072B8B47-4ADE-4B3F-A7C3-FE0FD68EDFDD}"/>
    <cellStyle name="Note 20 2 3 2" xfId="6461" xr:uid="{73F87A80-0DC0-4799-8581-B800BC295724}"/>
    <cellStyle name="Note 20 2 3 3" xfId="5254" xr:uid="{3F4E5B94-1851-4E0C-8D33-685E8819352A}"/>
    <cellStyle name="Note 20 2 3 4" xfId="9182" xr:uid="{3E479800-7BDF-4CE4-94D3-7F486DF6CCCE}"/>
    <cellStyle name="Note 20 2 4" xfId="5697" xr:uid="{4939EE17-B856-4E17-9F75-EF9644758790}"/>
    <cellStyle name="Note 20 2 5" xfId="8522" xr:uid="{1330A6A7-9889-47EA-B899-D5A8FE19FBC1}"/>
    <cellStyle name="Note 20 3" xfId="2002" xr:uid="{00000000-0005-0000-0000-0000050A0000}"/>
    <cellStyle name="Note 20 3 2" xfId="4403" xr:uid="{82E0C7DA-D07D-4CA5-9DA7-E5710286C45D}"/>
    <cellStyle name="Note 20 3 2 2" xfId="7084" xr:uid="{C1749659-A630-4148-A783-5D89EDA8E498}"/>
    <cellStyle name="Note 20 3 2 3" xfId="5445" xr:uid="{580B0CF4-CE59-4E60-846E-599AFA6C076B}"/>
    <cellStyle name="Note 20 3 2 4" xfId="9873" xr:uid="{C1C5F623-8385-4F9F-9658-F8E214B3B456}"/>
    <cellStyle name="Note 20 3 3" xfId="3654" xr:uid="{687D5FF3-B2E0-4179-B670-8FEDCE554EA3}"/>
    <cellStyle name="Note 20 3 3 2" xfId="6410" xr:uid="{4D9CD93E-CF33-4E33-8370-04ED2A93161F}"/>
    <cellStyle name="Note 20 3 3 3" xfId="5606" xr:uid="{0DF79BDC-7BD9-48D0-B521-E396D5798843}"/>
    <cellStyle name="Note 20 3 3 4" xfId="9131" xr:uid="{016500B4-A807-4884-A304-6A9761CDFD0F}"/>
    <cellStyle name="Note 20 3 4" xfId="5616" xr:uid="{58752E96-CD24-4311-BE9F-7695E2587753}"/>
    <cellStyle name="Note 20 3 5" xfId="8475" xr:uid="{75649DD7-53D8-47DA-9969-7233A618353E}"/>
    <cellStyle name="Note 20 4" xfId="2371" xr:uid="{00000000-0005-0000-0000-0000060A0000}"/>
    <cellStyle name="Note 20 4 2" xfId="4681" xr:uid="{A845E4AD-6367-4CB8-B147-F065066FA8DF}"/>
    <cellStyle name="Note 20 4 2 2" xfId="7295" xr:uid="{1F266BA3-BE17-4946-BB03-0E2D3078A065}"/>
    <cellStyle name="Note 20 4 2 3" xfId="5469" xr:uid="{349A3AF4-B4C3-460F-8D79-FDDE8E5606FC}"/>
    <cellStyle name="Note 20 4 2 4" xfId="10151" xr:uid="{16DD1C92-0815-4A3A-977D-2ECEFB56F946}"/>
    <cellStyle name="Note 20 4 3" xfId="3852" xr:uid="{E2631149-D6C3-49B8-8F3B-735CC0780954}"/>
    <cellStyle name="Note 20 4 3 2" xfId="6608" xr:uid="{EB2A44AA-A25E-4533-9AD5-C3E86975B84A}"/>
    <cellStyle name="Note 20 4 3 3" xfId="5650" xr:uid="{805FF917-0076-4EA3-9B8E-5A4DD6BAEB55}"/>
    <cellStyle name="Note 20 4 3 4" xfId="9329" xr:uid="{10504193-385C-437F-93BC-0027CD126341}"/>
    <cellStyle name="Note 20 4 4" xfId="5849" xr:uid="{88FD634D-FB93-409E-91B2-9C4D1B3F5503}"/>
    <cellStyle name="Note 20 4 5" xfId="8668" xr:uid="{454D778A-101E-4D74-8378-E47BF1199B23}"/>
    <cellStyle name="Note 20 5" xfId="2522" xr:uid="{00000000-0005-0000-0000-0000070A0000}"/>
    <cellStyle name="Note 20 5 2" xfId="4828" xr:uid="{3AED8B90-8B25-4C12-8C88-AC4E3E3AE9A3}"/>
    <cellStyle name="Note 20 5 2 2" xfId="7333" xr:uid="{70B5564F-98A5-4F24-B6E1-4584DB833F4D}"/>
    <cellStyle name="Note 20 5 2 3" xfId="7753" xr:uid="{F1569BDA-1377-45F0-B1CE-CAA34D421EA7}"/>
    <cellStyle name="Note 20 5 2 4" xfId="10298" xr:uid="{878C8120-13B5-4375-8BBE-881EF8B7B48D}"/>
    <cellStyle name="Note 20 5 3" xfId="3879" xr:uid="{298FBD6F-ADB8-40CE-8B1D-556F60068467}"/>
    <cellStyle name="Note 20 5 3 2" xfId="6635" xr:uid="{DBDC93F4-99B9-4752-BAE0-F9DB9BFDA689}"/>
    <cellStyle name="Note 20 5 3 3" xfId="5144" xr:uid="{29ABECA8-7B47-4238-BB62-789FD4BCF190}"/>
    <cellStyle name="Note 20 5 3 4" xfId="9356" xr:uid="{9FDBCFC8-490D-444C-B139-A8F0933A6444}"/>
    <cellStyle name="Note 20 5 4" xfId="5893" xr:uid="{63B00BFA-B157-473A-8875-787B96BE5555}"/>
    <cellStyle name="Note 20 5 5" xfId="8694" xr:uid="{2EC6DA29-2246-4B6F-B550-5B803379C3DB}"/>
    <cellStyle name="Note 20 6" xfId="4300" xr:uid="{92B59E9A-B11E-4FCA-B7B1-F10E32F210E3}"/>
    <cellStyle name="Note 20 6 2" xfId="6981" xr:uid="{38E5767C-E44E-4994-873C-0619D77B2299}"/>
    <cellStyle name="Note 20 6 3" xfId="8180" xr:uid="{1480DAFE-D792-48EE-B47F-2DFB69954E51}"/>
    <cellStyle name="Note 20 6 4" xfId="9770" xr:uid="{7D784403-3659-4A33-8EFE-ED14E209F914}"/>
    <cellStyle name="Note 20 7" xfId="3549" xr:uid="{191A3449-0ADE-4385-AA76-33821AA57EA8}"/>
    <cellStyle name="Note 20 7 2" xfId="6305" xr:uid="{823BDF29-5AB1-48FC-BA30-521C0E989B82}"/>
    <cellStyle name="Note 20 7 3" xfId="7112" xr:uid="{B6E7425B-3612-4F12-9798-938421AC11F9}"/>
    <cellStyle name="Note 20 7 4" xfId="9026" xr:uid="{C3102F75-4876-469B-8240-5335915C0D64}"/>
    <cellStyle name="Note 20 8" xfId="5484" xr:uid="{2689D31C-4AAD-49E3-8934-707E026A3D0B}"/>
    <cellStyle name="Note 20 9" xfId="8378" xr:uid="{9E0A141C-B945-43F3-97A4-913BB30352D2}"/>
    <cellStyle name="Note 20_WCO" xfId="2690" xr:uid="{00000000-0005-0000-0000-0000080A0000}"/>
    <cellStyle name="Note 21" xfId="1699" xr:uid="{00000000-0005-0000-0000-0000090A0000}"/>
    <cellStyle name="Note 21 2" xfId="2187" xr:uid="{00000000-0005-0000-0000-00000A0A0000}"/>
    <cellStyle name="Note 21 2 2" xfId="4534" xr:uid="{24B6F29B-190D-401B-93D5-245C5DE6DD35}"/>
    <cellStyle name="Note 21 2 2 2" xfId="7148" xr:uid="{72DE57E8-D802-4B28-8F6E-4A77ABBCC89D}"/>
    <cellStyle name="Note 21 2 2 3" xfId="6921" xr:uid="{40D20D21-E38A-40C0-90A7-B2075DF9A5D4}"/>
    <cellStyle name="Note 21 2 2 4" xfId="10004" xr:uid="{A12C420C-AF77-4B25-9FE4-85F10C9ED58F}"/>
    <cellStyle name="Note 21 2 3" xfId="3706" xr:uid="{263B158D-7A42-4526-9593-6AD6F8A49400}"/>
    <cellStyle name="Note 21 2 3 2" xfId="6462" xr:uid="{CB73654F-A488-4D5B-9481-2E0931098486}"/>
    <cellStyle name="Note 21 2 3 3" xfId="7637" xr:uid="{3C6CD599-2F9B-411A-9ABB-5E8176D43A29}"/>
    <cellStyle name="Note 21 2 3 4" xfId="9183" xr:uid="{E0AF7004-4185-42A3-A35D-9795CA45465C}"/>
    <cellStyle name="Note 21 2 4" xfId="5698" xr:uid="{F6C61BBD-F558-46C5-89F2-DFB0D29B6C78}"/>
    <cellStyle name="Note 21 2 5" xfId="8523" xr:uid="{759E8F31-B3E7-4798-A55F-FCED2E06F9ED}"/>
    <cellStyle name="Note 21 3" xfId="2001" xr:uid="{00000000-0005-0000-0000-00000B0A0000}"/>
    <cellStyle name="Note 21 3 2" xfId="4402" xr:uid="{CA56DF6A-5F92-46EE-998C-840B3E95015D}"/>
    <cellStyle name="Note 21 3 2 2" xfId="7083" xr:uid="{327A3BD8-C391-494A-9821-3B14F63E9BA3}"/>
    <cellStyle name="Note 21 3 2 3" xfId="7895" xr:uid="{AEA371D3-EED5-4700-8C22-FDDF2AE29CC4}"/>
    <cellStyle name="Note 21 3 2 4" xfId="9872" xr:uid="{2666B5CB-3504-4D79-B9CA-F2AD39A09311}"/>
    <cellStyle name="Note 21 3 3" xfId="3653" xr:uid="{79FF5202-8A74-43F3-9921-05FE4DCCE6A0}"/>
    <cellStyle name="Note 21 3 3 2" xfId="6409" xr:uid="{9EAB39C7-5F12-4253-AC6E-137CF484ECB2}"/>
    <cellStyle name="Note 21 3 3 3" xfId="5428" xr:uid="{98E6FADE-CE98-40CA-9F43-677465E9DE94}"/>
    <cellStyle name="Note 21 3 3 4" xfId="9130" xr:uid="{ACBDDFF6-2DA7-4C3E-BE66-277DA4CEB422}"/>
    <cellStyle name="Note 21 3 4" xfId="5615" xr:uid="{3A60F839-C0B2-402B-964F-DF383DBD4B4B}"/>
    <cellStyle name="Note 21 3 5" xfId="8474" xr:uid="{B0DEB627-53CD-4F40-A46C-71E6B3B86E65}"/>
    <cellStyle name="Note 21 4" xfId="2370" xr:uid="{00000000-0005-0000-0000-00000C0A0000}"/>
    <cellStyle name="Note 21 4 2" xfId="4680" xr:uid="{99F3F15C-D920-4CCC-8F2E-690458026FD3}"/>
    <cellStyle name="Note 21 4 2 2" xfId="7294" xr:uid="{A6A5DC9D-9F77-4099-AD06-8E43CA0F7F82}"/>
    <cellStyle name="Note 21 4 2 3" xfId="8276" xr:uid="{82089813-3B31-4189-B69E-83C1CA7E0588}"/>
    <cellStyle name="Note 21 4 2 4" xfId="10150" xr:uid="{E570F199-C301-4B1F-9B52-A37549E825C1}"/>
    <cellStyle name="Note 21 4 3" xfId="3851" xr:uid="{9935FCA3-9A1D-433C-8D48-54AD8143FDF6}"/>
    <cellStyle name="Note 21 4 3 2" xfId="6607" xr:uid="{6A94E34E-6A68-4A72-88A6-773E5CC0C30C}"/>
    <cellStyle name="Note 21 4 3 3" xfId="5993" xr:uid="{50B4EB4C-53E9-4739-8122-12279834AB88}"/>
    <cellStyle name="Note 21 4 3 4" xfId="9328" xr:uid="{521A312F-8D45-41BA-9957-A5679689EEDC}"/>
    <cellStyle name="Note 21 4 4" xfId="5848" xr:uid="{BA1C0566-9A53-488F-B7E7-61A32CF62EF0}"/>
    <cellStyle name="Note 21 4 5" xfId="8667" xr:uid="{3025D141-AE07-4332-B6B4-67F69375A609}"/>
    <cellStyle name="Note 21 5" xfId="3405" xr:uid="{00000000-0005-0000-0000-00000D0A0000}"/>
    <cellStyle name="Note 21 5 2" xfId="5089" xr:uid="{B075D320-739A-43E1-B93D-330586B2E81F}"/>
    <cellStyle name="Note 21 5 2 2" xfId="7566" xr:uid="{038A8359-0777-40B9-A471-5191488D42FA}"/>
    <cellStyle name="Note 21 5 2 3" xfId="5448" xr:uid="{1BC0566E-7C74-493E-9744-B03A169CDE74}"/>
    <cellStyle name="Note 21 5 2 4" xfId="10559" xr:uid="{CC6F77DD-FD6C-4A25-A443-FE536BF36A83}"/>
    <cellStyle name="Note 21 5 3" xfId="4111" xr:uid="{65C610DF-6BF4-437E-B97F-73410A2CFCB1}"/>
    <cellStyle name="Note 21 5 3 2" xfId="6867" xr:uid="{59BDDD0B-AB71-45C5-89E0-A71FD9AFBBD2}"/>
    <cellStyle name="Note 21 5 3 3" xfId="5574" xr:uid="{16762BD1-6626-447B-9E2E-0DC7F4BCB69D}"/>
    <cellStyle name="Note 21 5 3 4" xfId="9588" xr:uid="{E9708C75-645D-42E2-8E58-28E358635EE1}"/>
    <cellStyle name="Note 21 5 4" xfId="6184" xr:uid="{44A91176-49C0-44B8-936D-0EDFAD8CCE08}"/>
    <cellStyle name="Note 21 5 5" xfId="8912" xr:uid="{ED3DAC02-9B54-4D06-898F-41634C5568D4}"/>
    <cellStyle name="Note 21 6" xfId="4301" xr:uid="{11A3EA6C-DC03-4DA8-8984-762DF9DB86F8}"/>
    <cellStyle name="Note 21 6 2" xfId="6982" xr:uid="{98130F65-C59C-4707-94C1-EE8EB5C439BA}"/>
    <cellStyle name="Note 21 6 3" xfId="7665" xr:uid="{B9FBBA86-2D2F-466E-A6FA-54C210D3BE60}"/>
    <cellStyle name="Note 21 6 4" xfId="9771" xr:uid="{B9535E37-5664-4C46-BFA7-ADBDF8EC19DF}"/>
    <cellStyle name="Note 21 7" xfId="3550" xr:uid="{5F930969-68A8-4C0B-AB97-B31D658FDABE}"/>
    <cellStyle name="Note 21 7 2" xfId="6306" xr:uid="{727EA3CC-5F3C-4E78-B1C4-0B7075E163D5}"/>
    <cellStyle name="Note 21 7 3" xfId="7591" xr:uid="{0D1D8514-A43D-4B7A-A9C2-149B14EBC1ED}"/>
    <cellStyle name="Note 21 7 4" xfId="9027" xr:uid="{17C8C425-AD08-4974-BECF-97A1C7712A23}"/>
    <cellStyle name="Note 21 8" xfId="5485" xr:uid="{7F58568F-E7B3-49F1-B31F-BF14BD2248D9}"/>
    <cellStyle name="Note 21 9" xfId="8379" xr:uid="{82FB2B33-AF08-4EE7-AB57-51086B7213FF}"/>
    <cellStyle name="Note 21_WCO" xfId="2689" xr:uid="{00000000-0005-0000-0000-00000E0A0000}"/>
    <cellStyle name="Note 22" xfId="1700" xr:uid="{00000000-0005-0000-0000-00000F0A0000}"/>
    <cellStyle name="Note 22 2" xfId="2188" xr:uid="{00000000-0005-0000-0000-0000100A0000}"/>
    <cellStyle name="Note 22 2 2" xfId="4535" xr:uid="{20FC800E-9643-43EE-9A23-0D596D28B5FA}"/>
    <cellStyle name="Note 22 2 2 2" xfId="7149" xr:uid="{DBDB39AA-2D66-4B8E-9232-BA89B02AC598}"/>
    <cellStyle name="Note 22 2 2 3" xfId="5230" xr:uid="{CB63B0B8-F0CB-443C-9354-0F52CB90398E}"/>
    <cellStyle name="Note 22 2 2 4" xfId="10005" xr:uid="{53348153-7A4E-4317-9420-4002995EF5EC}"/>
    <cellStyle name="Note 22 2 3" xfId="3707" xr:uid="{11443A4C-7128-471D-A114-5FB021FAB8A9}"/>
    <cellStyle name="Note 22 2 3 2" xfId="6463" xr:uid="{29388D5D-13F4-45B0-B534-C85EDA00B47A}"/>
    <cellStyle name="Note 22 2 3 3" xfId="7642" xr:uid="{A62E593A-05B2-499C-A9ED-5C2D899DAC5B}"/>
    <cellStyle name="Note 22 2 3 4" xfId="9184" xr:uid="{5404CA93-CBFC-4158-99D8-A18AE035621D}"/>
    <cellStyle name="Note 22 2 4" xfId="5699" xr:uid="{D4001A39-C9E4-4BB2-B1AF-6C5F1135A571}"/>
    <cellStyle name="Note 22 2 5" xfId="8524" xr:uid="{C8BE8849-81B6-4EE5-82A0-840A0D02E848}"/>
    <cellStyle name="Note 22 3" xfId="2000" xr:uid="{00000000-0005-0000-0000-0000110A0000}"/>
    <cellStyle name="Note 22 3 2" xfId="4401" xr:uid="{7B4BD872-A8ED-45EA-9ECB-60A7C0F6AA82}"/>
    <cellStyle name="Note 22 3 2 2" xfId="7082" xr:uid="{67EC9B6E-3CDD-4BE2-A6FE-DAB024EAAC6C}"/>
    <cellStyle name="Note 22 3 2 3" xfId="8245" xr:uid="{6B990CF7-D64E-40A7-8477-B1CF719C2894}"/>
    <cellStyle name="Note 22 3 2 4" xfId="9871" xr:uid="{6DF33CA4-A98A-4AFA-84C4-D41492D56452}"/>
    <cellStyle name="Note 22 3 3" xfId="3652" xr:uid="{18C9354C-AB7A-4171-B541-9280D91367EE}"/>
    <cellStyle name="Note 22 3 3 2" xfId="6408" xr:uid="{C7ABC0CC-1A43-4846-A63F-B82C9AD88075}"/>
    <cellStyle name="Note 22 3 3 3" xfId="7309" xr:uid="{9C1AABA6-4139-46D6-8C9B-ED7ED6FB0B92}"/>
    <cellStyle name="Note 22 3 3 4" xfId="9129" xr:uid="{B6DBE4AD-1EAD-4373-84E4-CD36845CA61E}"/>
    <cellStyle name="Note 22 3 4" xfId="5614" xr:uid="{4E57CB90-D867-4394-8F51-F4CAEAF8D374}"/>
    <cellStyle name="Note 22 3 5" xfId="8473" xr:uid="{CB406540-70B0-4853-8FC4-72055D1C2762}"/>
    <cellStyle name="Note 22 4" xfId="2369" xr:uid="{00000000-0005-0000-0000-0000120A0000}"/>
    <cellStyle name="Note 22 4 2" xfId="4679" xr:uid="{B03C12D3-FF4B-4AA9-A97B-122CDB6220D8}"/>
    <cellStyle name="Note 22 4 2 2" xfId="7293" xr:uid="{7DD8127F-6A86-4888-BC09-4298CFA3EED0}"/>
    <cellStyle name="Note 22 4 2 3" xfId="8009" xr:uid="{02779D97-E175-459F-9E68-8287FC7D0BA5}"/>
    <cellStyle name="Note 22 4 2 4" xfId="10149" xr:uid="{428C5BED-ABA8-406B-81BE-00D1C100B683}"/>
    <cellStyle name="Note 22 4 3" xfId="3850" xr:uid="{91BBA81D-6901-48CF-AE3A-56DEF4227C04}"/>
    <cellStyle name="Note 22 4 3 2" xfId="6606" xr:uid="{B2C53B86-C3D2-40EB-8FF7-852AAC720ABB}"/>
    <cellStyle name="Note 22 4 3 3" xfId="6917" xr:uid="{1D958745-0EA8-45D6-ABE1-844B1D200BB6}"/>
    <cellStyle name="Note 22 4 3 4" xfId="9327" xr:uid="{4F4F89F5-8034-476C-B984-6E63987B8FD5}"/>
    <cellStyle name="Note 22 4 4" xfId="5847" xr:uid="{B62E5EED-0DFF-4F4D-A47C-1383D7488A3B}"/>
    <cellStyle name="Note 22 4 5" xfId="8666" xr:uid="{35643E42-2D67-4185-9536-8335763B4C5E}"/>
    <cellStyle name="Note 22 5" xfId="2523" xr:uid="{00000000-0005-0000-0000-0000130A0000}"/>
    <cellStyle name="Note 22 5 2" xfId="4829" xr:uid="{DE40CA77-E4C3-4B07-9099-411BC6FF7FEF}"/>
    <cellStyle name="Note 22 5 2 2" xfId="7334" xr:uid="{2649403D-643B-45AC-900F-90545456F1DB}"/>
    <cellStyle name="Note 22 5 2 3" xfId="7777" xr:uid="{1544B9EB-9516-4A1B-BC05-8E58472F9B96}"/>
    <cellStyle name="Note 22 5 2 4" xfId="10299" xr:uid="{E8442799-0F74-490A-B5FF-522AD6CBAA6B}"/>
    <cellStyle name="Note 22 5 3" xfId="3880" xr:uid="{7D8F562E-6E26-4580-85D5-BA3C60E6352E}"/>
    <cellStyle name="Note 22 5 3 2" xfId="6636" xr:uid="{B70E540C-E87F-4EF6-B2BA-402E27B7A350}"/>
    <cellStyle name="Note 22 5 3 3" xfId="6040" xr:uid="{747DD24E-22E4-4675-9B9C-5B3DE13A2BC9}"/>
    <cellStyle name="Note 22 5 3 4" xfId="9357" xr:uid="{C37C8890-D022-4B67-932D-8C0A49382D5C}"/>
    <cellStyle name="Note 22 5 4" xfId="5894" xr:uid="{CD3F562A-C470-49E6-82C4-E7307453ACBD}"/>
    <cellStyle name="Note 22 5 5" xfId="8695" xr:uid="{F960E3BD-258F-4579-A69A-D2AC057F245C}"/>
    <cellStyle name="Note 22 6" xfId="4302" xr:uid="{83F4357B-5206-403E-AEF0-7FA6EF33EF7B}"/>
    <cellStyle name="Note 22 6 2" xfId="6983" xr:uid="{C861741E-9DB3-4B51-8B2F-9E5E1978C2A4}"/>
    <cellStyle name="Note 22 6 3" xfId="5328" xr:uid="{D7B63B9D-7D16-4B6F-B1DB-12F08E06319C}"/>
    <cellStyle name="Note 22 6 4" xfId="9772" xr:uid="{03FDF14F-55EA-4A43-8F94-795C64086D37}"/>
    <cellStyle name="Note 22 7" xfId="3551" xr:uid="{64FEA6BD-2455-40DD-B51E-BA29FEFA86C5}"/>
    <cellStyle name="Note 22 7 2" xfId="6307" xr:uid="{C59511C3-CA5C-4DB6-B357-49A7C3ED6304}"/>
    <cellStyle name="Note 22 7 3" xfId="5425" xr:uid="{1F515E3D-A495-479E-8993-93BDEBCAD092}"/>
    <cellStyle name="Note 22 7 4" xfId="9028" xr:uid="{03E1BD8B-EA7E-4242-9F75-7BFE3B2B6753}"/>
    <cellStyle name="Note 22 8" xfId="5486" xr:uid="{42E7BB91-ED7C-4D42-AE9F-F61FBFA5E923}"/>
    <cellStyle name="Note 22 9" xfId="8380" xr:uid="{047AF7E0-5C1A-42A0-9518-FCC546A6E697}"/>
    <cellStyle name="Note 22_WCO" xfId="2688" xr:uid="{00000000-0005-0000-0000-0000140A0000}"/>
    <cellStyle name="Note 23" xfId="1701" xr:uid="{00000000-0005-0000-0000-0000150A0000}"/>
    <cellStyle name="Note 23 2" xfId="2189" xr:uid="{00000000-0005-0000-0000-0000160A0000}"/>
    <cellStyle name="Note 23 2 2" xfId="4536" xr:uid="{5845AFAD-C498-483D-A4D7-2B6D762DA85D}"/>
    <cellStyle name="Note 23 2 2 2" xfId="7150" xr:uid="{C7AB12FF-7E14-4989-A376-E1F4F7A573B3}"/>
    <cellStyle name="Note 23 2 2 3" xfId="8246" xr:uid="{3AAF212C-53ED-470F-80AF-61D72CC5BB42}"/>
    <cellStyle name="Note 23 2 2 4" xfId="10006" xr:uid="{A17CE175-D9F4-4639-88E9-5C482266D6FF}"/>
    <cellStyle name="Note 23 2 3" xfId="3708" xr:uid="{48F70F57-96AE-4018-B25E-B55B87AC35BD}"/>
    <cellStyle name="Note 23 2 3 2" xfId="6464" xr:uid="{8B046F8A-8E32-49BC-97D4-A4E74B499318}"/>
    <cellStyle name="Note 23 2 3 3" xfId="5664" xr:uid="{DC631813-F25A-446B-9A61-F3163A3D41C7}"/>
    <cellStyle name="Note 23 2 3 4" xfId="9185" xr:uid="{BFFDE5AB-5ABB-42E8-9146-16B47E24D14F}"/>
    <cellStyle name="Note 23 2 4" xfId="5700" xr:uid="{0B4ED1B9-4BE6-4630-B69E-567BF89C9492}"/>
    <cellStyle name="Note 23 2 5" xfId="8525" xr:uid="{04895850-B0DF-41AA-A712-96E4B38C6421}"/>
    <cellStyle name="Note 23 3" xfId="1999" xr:uid="{00000000-0005-0000-0000-0000170A0000}"/>
    <cellStyle name="Note 23 3 2" xfId="4400" xr:uid="{F0E4E02D-2DB6-4104-B315-966575A10AAF}"/>
    <cellStyle name="Note 23 3 2 2" xfId="7081" xr:uid="{AA98D9E9-23E5-42DE-B421-EE7F9AE92DD2}"/>
    <cellStyle name="Note 23 3 2 3" xfId="8174" xr:uid="{1C877E59-FAAE-496D-8896-560F8B9C242A}"/>
    <cellStyle name="Note 23 3 2 4" xfId="9870" xr:uid="{5FCE3841-7AA6-4DEF-BD95-1E16995BA9A3}"/>
    <cellStyle name="Note 23 3 3" xfId="3651" xr:uid="{7DB2B717-EDE9-49FB-974B-4A7E29D4D8F6}"/>
    <cellStyle name="Note 23 3 3 2" xfId="6407" xr:uid="{69862EFD-3A91-477E-82A6-9B28FB064804}"/>
    <cellStyle name="Note 23 3 3 3" xfId="7894" xr:uid="{91905417-AF91-4DA2-AA61-DC15788E6BAA}"/>
    <cellStyle name="Note 23 3 3 4" xfId="9128" xr:uid="{9C0F2FCA-19EB-4581-88A2-E52BAF7DD079}"/>
    <cellStyle name="Note 23 3 4" xfId="5613" xr:uid="{3192AB78-FCF4-4178-8B30-EF284775B6BD}"/>
    <cellStyle name="Note 23 3 5" xfId="8472" xr:uid="{F83444E8-CDB1-4988-A059-4338EF47D410}"/>
    <cellStyle name="Note 23 4" xfId="2368" xr:uid="{00000000-0005-0000-0000-0000180A0000}"/>
    <cellStyle name="Note 23 4 2" xfId="4678" xr:uid="{402FE8FB-ED33-4566-8AC6-9B8FEF37665C}"/>
    <cellStyle name="Note 23 4 2 2" xfId="7292" xr:uid="{D7D1F612-4B61-408A-95B5-B024A5981495}"/>
    <cellStyle name="Note 23 4 2 3" xfId="5363" xr:uid="{F1A76C58-7F36-410C-9E36-0640142E8336}"/>
    <cellStyle name="Note 23 4 2 4" xfId="10148" xr:uid="{265F14C9-AB81-44E4-9F79-F5DF14E04C25}"/>
    <cellStyle name="Note 23 4 3" xfId="3849" xr:uid="{FB25E6C1-102A-450F-AEC4-E41DD5E6C870}"/>
    <cellStyle name="Note 23 4 3 2" xfId="6605" xr:uid="{F0F3A42F-5832-490B-BFAD-80DD48AF0874}"/>
    <cellStyle name="Note 23 4 3 3" xfId="5260" xr:uid="{9991C82F-8640-4DE1-9010-5D86727DE153}"/>
    <cellStyle name="Note 23 4 3 4" xfId="9326" xr:uid="{57C84396-96E7-4B78-9066-81A454C45745}"/>
    <cellStyle name="Note 23 4 4" xfId="5846" xr:uid="{92FFCFBE-FB2E-4348-950E-4691C7950DC3}"/>
    <cellStyle name="Note 23 4 5" xfId="8665" xr:uid="{B46128B7-D1BE-4508-A09C-0EC44792842D}"/>
    <cellStyle name="Note 23 5" xfId="2524" xr:uid="{00000000-0005-0000-0000-0000190A0000}"/>
    <cellStyle name="Note 23 5 2" xfId="4830" xr:uid="{92311111-B303-416C-992C-178C13E3953E}"/>
    <cellStyle name="Note 23 5 2 2" xfId="7335" xr:uid="{EE3D87B3-4618-4E2D-AEEC-F9B9CA013668}"/>
    <cellStyle name="Note 23 5 2 3" xfId="5662" xr:uid="{E5405BF1-2165-4B6B-A148-0C538E19389B}"/>
    <cellStyle name="Note 23 5 2 4" xfId="10300" xr:uid="{6BBA44C2-0F19-4071-84FA-C0C379258BAE}"/>
    <cellStyle name="Note 23 5 3" xfId="3881" xr:uid="{DE7A66BD-C86F-40F4-BA15-EB2C952C7DE9}"/>
    <cellStyle name="Note 23 5 3 2" xfId="6637" xr:uid="{70ABB116-4C1D-4A10-BC69-9768B3734128}"/>
    <cellStyle name="Note 23 5 3 3" xfId="6110" xr:uid="{23A9E546-58D4-45BD-BA76-B4FAFCEA3353}"/>
    <cellStyle name="Note 23 5 3 4" xfId="9358" xr:uid="{591249B0-E0C3-4236-801C-A25AF2C3010E}"/>
    <cellStyle name="Note 23 5 4" xfId="5895" xr:uid="{DBB9213A-A06B-47C8-AB8D-80628B95DCFB}"/>
    <cellStyle name="Note 23 5 5" xfId="8696" xr:uid="{B810E4E7-65D0-41E5-B93E-0EA05A5BA985}"/>
    <cellStyle name="Note 23 6" xfId="4303" xr:uid="{9DA03E14-8109-425E-B4B5-7143EE5298DE}"/>
    <cellStyle name="Note 23 6 2" xfId="6984" xr:uid="{95D9DEF9-DEB9-4531-8D3A-18671F2504F8}"/>
    <cellStyle name="Note 23 6 3" xfId="7696" xr:uid="{0CE5A8D2-1B5C-400E-B663-FDB5FE2A4AE9}"/>
    <cellStyle name="Note 23 6 4" xfId="9773" xr:uid="{A498C8B7-7F93-4442-80FD-C5D02E11949D}"/>
    <cellStyle name="Note 23 7" xfId="3552" xr:uid="{07D50B25-07C4-484C-9B0E-CF7E87ADC051}"/>
    <cellStyle name="Note 23 7 2" xfId="6308" xr:uid="{119A11A4-9328-4140-8F03-F644947E3FB5}"/>
    <cellStyle name="Note 23 7 3" xfId="5352" xr:uid="{F8EE5860-68C2-4AD3-9302-A9C0BB742217}"/>
    <cellStyle name="Note 23 7 4" xfId="9029" xr:uid="{F8C13B89-0BDB-4480-A420-8FBE25944C99}"/>
    <cellStyle name="Note 23 8" xfId="5487" xr:uid="{EDAC352C-CF2C-4EB2-AA73-845A12F5C979}"/>
    <cellStyle name="Note 23 9" xfId="8381" xr:uid="{3565E6F8-A45B-4FD1-A4EE-245BF04120AE}"/>
    <cellStyle name="Note 23_WCO" xfId="2687" xr:uid="{00000000-0005-0000-0000-00001A0A0000}"/>
    <cellStyle name="Note 24" xfId="1702" xr:uid="{00000000-0005-0000-0000-00001B0A0000}"/>
    <cellStyle name="Note 24 2" xfId="2190" xr:uid="{00000000-0005-0000-0000-00001C0A0000}"/>
    <cellStyle name="Note 24 2 2" xfId="4537" xr:uid="{0E9AE1BA-7A06-4AF5-A694-B363390192BE}"/>
    <cellStyle name="Note 24 2 2 2" xfId="7151" xr:uid="{D299D35D-8B32-4588-BA6E-D3BDBE8AE2F8}"/>
    <cellStyle name="Note 24 2 2 3" xfId="7712" xr:uid="{42126B79-A4A9-4455-8813-3D131985602C}"/>
    <cellStyle name="Note 24 2 2 4" xfId="10007" xr:uid="{77F92A5C-611A-47AE-A78C-6C66A551FE54}"/>
    <cellStyle name="Note 24 2 3" xfId="3709" xr:uid="{AB7BF861-64D1-445C-9C42-E8974FA069DA}"/>
    <cellStyle name="Note 24 2 3 2" xfId="6465" xr:uid="{60224A38-4A1F-4B9B-8E54-F1C360681CED}"/>
    <cellStyle name="Note 24 2 3 3" xfId="8145" xr:uid="{919436F0-E232-42FE-8035-061BA5C52CFD}"/>
    <cellStyle name="Note 24 2 3 4" xfId="9186" xr:uid="{29DBF903-2064-4BA2-9E47-053C380A21BE}"/>
    <cellStyle name="Note 24 2 4" xfId="5701" xr:uid="{4A0D9C1F-E9AE-4479-A705-48F7107BA262}"/>
    <cellStyle name="Note 24 2 5" xfId="8526" xr:uid="{B3DEAF40-9F22-40C2-91A4-59AA74CB6E84}"/>
    <cellStyle name="Note 24 3" xfId="1998" xr:uid="{00000000-0005-0000-0000-00001D0A0000}"/>
    <cellStyle name="Note 24 3 2" xfId="4399" xr:uid="{83EB1344-8BA2-4DB9-AF37-5AA81DE01C3A}"/>
    <cellStyle name="Note 24 3 2 2" xfId="7080" xr:uid="{523DBF6F-458C-4A75-9C5D-1267B1459E15}"/>
    <cellStyle name="Note 24 3 2 3" xfId="5358" xr:uid="{B58B44EA-9DB4-47FF-8124-ED4582A495E7}"/>
    <cellStyle name="Note 24 3 2 4" xfId="9869" xr:uid="{61A82EC2-2566-4A14-BD8C-BF9DA8961B80}"/>
    <cellStyle name="Note 24 3 3" xfId="3650" xr:uid="{F9DC576E-DEFC-4985-9AB5-2BB8E0FBED27}"/>
    <cellStyle name="Note 24 3 3 2" xfId="6406" xr:uid="{3D98B7DC-CA30-42DE-B179-9403383DC7DA}"/>
    <cellStyle name="Note 24 3 3 3" xfId="6174" xr:uid="{F901D922-C525-4BB4-9CE4-3018B0AABC18}"/>
    <cellStyle name="Note 24 3 3 4" xfId="9127" xr:uid="{0527652B-B939-4048-9214-406AFE1813F2}"/>
    <cellStyle name="Note 24 3 4" xfId="5612" xr:uid="{92389C7B-C056-44EE-9FD1-D5DD88FC20D5}"/>
    <cellStyle name="Note 24 3 5" xfId="8471" xr:uid="{78E2A80A-E442-42F6-B168-746E48EEA1E4}"/>
    <cellStyle name="Note 24 4" xfId="2367" xr:uid="{00000000-0005-0000-0000-00001E0A0000}"/>
    <cellStyle name="Note 24 4 2" xfId="4677" xr:uid="{03DB6A80-5486-446A-B49D-E5815922F0B7}"/>
    <cellStyle name="Note 24 4 2 2" xfId="7291" xr:uid="{CAF311A5-0FB2-4141-94B0-2A045CA51DBA}"/>
    <cellStyle name="Note 24 4 2 3" xfId="7704" xr:uid="{9D92F651-EC8E-41A4-8991-C1FFD3D5ADFF}"/>
    <cellStyle name="Note 24 4 2 4" xfId="10147" xr:uid="{C7A9DB8A-31F3-4069-9554-0F9990E186E3}"/>
    <cellStyle name="Note 24 4 3" xfId="3848" xr:uid="{87788AF4-3A63-4425-884C-BF00C244B57F}"/>
    <cellStyle name="Note 24 4 3 2" xfId="6604" xr:uid="{264532D9-8ECB-4BDE-8C59-86E6F544E169}"/>
    <cellStyle name="Note 24 4 3 3" xfId="7765" xr:uid="{11E884A9-41AD-44E9-98A0-A69902D71DBA}"/>
    <cellStyle name="Note 24 4 3 4" xfId="9325" xr:uid="{532C7CC0-1BEC-4C35-A45F-A66231DF7E2E}"/>
    <cellStyle name="Note 24 4 4" xfId="5845" xr:uid="{9B0AB077-D654-4250-BBF5-DFF380DDD0CC}"/>
    <cellStyle name="Note 24 4 5" xfId="8664" xr:uid="{D5A4CCD8-0323-4924-86CC-00C620ADA3CB}"/>
    <cellStyle name="Note 24 5" xfId="2525" xr:uid="{00000000-0005-0000-0000-00001F0A0000}"/>
    <cellStyle name="Note 24 5 2" xfId="4831" xr:uid="{2CDAB81A-ECBA-43BF-8188-FD713708BAB2}"/>
    <cellStyle name="Note 24 5 2 2" xfId="7336" xr:uid="{BC696744-97FE-4317-8821-36BCB15E7392}"/>
    <cellStyle name="Note 24 5 2 3" xfId="5371" xr:uid="{0EC19BF3-86B1-4EBF-BFE8-5FAAB7E0E2F7}"/>
    <cellStyle name="Note 24 5 2 4" xfId="10301" xr:uid="{C31D81AF-4CC0-43C4-88AF-B1501C1A07D0}"/>
    <cellStyle name="Note 24 5 3" xfId="3882" xr:uid="{9BBC584A-50A0-404F-A7B4-24CCBA99C926}"/>
    <cellStyle name="Note 24 5 3 2" xfId="6638" xr:uid="{6A7D6310-AC0D-4B1C-A235-DC16CE83AAFF}"/>
    <cellStyle name="Note 24 5 3 3" xfId="5973" xr:uid="{03379BC2-ADD1-4676-A8AF-F119218FC4B4}"/>
    <cellStyle name="Note 24 5 3 4" xfId="9359" xr:uid="{CCD93336-4ED7-4EAE-AAE8-87446ECBBF6C}"/>
    <cellStyle name="Note 24 5 4" xfId="5896" xr:uid="{7456141A-5617-4117-AEB8-BD7660708C3D}"/>
    <cellStyle name="Note 24 5 5" xfId="8697" xr:uid="{3B6D9321-7E7B-4EEA-A2A1-0D0CD98EF26A}"/>
    <cellStyle name="Note 24 6" xfId="4304" xr:uid="{F9AD7891-5BE0-4CAC-A316-1790A0C270C4}"/>
    <cellStyle name="Note 24 6 2" xfId="6985" xr:uid="{958C2A45-74A3-4C2C-A655-E8B8AF53D5FE}"/>
    <cellStyle name="Note 24 6 3" xfId="8286" xr:uid="{92490A9D-9424-4070-93BC-6F71B12EAB16}"/>
    <cellStyle name="Note 24 6 4" xfId="9774" xr:uid="{4EC7C64E-1F9E-41E0-B443-F7C57861F48A}"/>
    <cellStyle name="Note 24 7" xfId="3553" xr:uid="{A9A1B905-C878-4521-9F2F-28D6D339A673}"/>
    <cellStyle name="Note 24 7 2" xfId="6309" xr:uid="{52E4F0C2-F8A8-479D-A43B-C6EA47BD2997}"/>
    <cellStyle name="Note 24 7 3" xfId="6918" xr:uid="{7C820739-E709-4E10-A4A4-01736E6722D0}"/>
    <cellStyle name="Note 24 7 4" xfId="9030" xr:uid="{3CFE452F-30DE-426C-8AA8-A29446235AF6}"/>
    <cellStyle name="Note 24 8" xfId="5488" xr:uid="{41188B30-703B-4EBF-9449-075A1FAF86EE}"/>
    <cellStyle name="Note 24 9" xfId="8382" xr:uid="{D65935E2-BD67-4B07-943F-4CCE88A99317}"/>
    <cellStyle name="Note 24_WCO" xfId="2686" xr:uid="{00000000-0005-0000-0000-0000200A0000}"/>
    <cellStyle name="Note 25" xfId="1703" xr:uid="{00000000-0005-0000-0000-0000210A0000}"/>
    <cellStyle name="Note 25 2" xfId="2191" xr:uid="{00000000-0005-0000-0000-0000220A0000}"/>
    <cellStyle name="Note 25 2 2" xfId="4538" xr:uid="{AD3ACA0F-0FC2-4E61-8517-2AA703315B80}"/>
    <cellStyle name="Note 25 2 2 2" xfId="7152" xr:uid="{3E969F42-CAC8-41B3-A8CF-28FB2CA1AB95}"/>
    <cellStyle name="Note 25 2 2 3" xfId="5343" xr:uid="{9A1F3667-950E-44EC-A7A3-ABD81150E8B4}"/>
    <cellStyle name="Note 25 2 2 4" xfId="10008" xr:uid="{7207B838-41BA-4D4C-8117-A78D2FF57EC3}"/>
    <cellStyle name="Note 25 2 3" xfId="3710" xr:uid="{17B0A733-D463-4CF1-A06D-38A102D88A61}"/>
    <cellStyle name="Note 25 2 3 2" xfId="6466" xr:uid="{A92CC50A-CBD7-4CEE-A69F-8AB26A151336}"/>
    <cellStyle name="Note 25 2 3 3" xfId="5330" xr:uid="{937304FC-2439-4326-9915-AC53B49E1416}"/>
    <cellStyle name="Note 25 2 3 4" xfId="9187" xr:uid="{A4D58EF0-CFFA-4137-8E16-F48A47CAEF69}"/>
    <cellStyle name="Note 25 2 4" xfId="5702" xr:uid="{3AD22BAB-5FE3-471B-B3FE-6DBC278949A9}"/>
    <cellStyle name="Note 25 2 5" xfId="8527" xr:uid="{C83324B3-D7C4-40D6-A46B-DFBB69919FE3}"/>
    <cellStyle name="Note 25 3" xfId="1997" xr:uid="{00000000-0005-0000-0000-0000230A0000}"/>
    <cellStyle name="Note 25 3 2" xfId="4398" xr:uid="{6BADF4E9-2B53-4F17-AD6C-0D64C8736956}"/>
    <cellStyle name="Note 25 3 2 2" xfId="7079" xr:uid="{324AD9C8-5CED-4ED2-99E1-6F141F2BF15C}"/>
    <cellStyle name="Note 25 3 2 3" xfId="8229" xr:uid="{05BE2BE4-4B63-414E-91FB-2FF99015402D}"/>
    <cellStyle name="Note 25 3 2 4" xfId="9868" xr:uid="{9A7FB165-4FF5-4087-8FCC-31B8A95C7E28}"/>
    <cellStyle name="Note 25 3 3" xfId="3649" xr:uid="{9FCB0C88-0B04-42A3-A847-C366B64E1385}"/>
    <cellStyle name="Note 25 3 3 2" xfId="6405" xr:uid="{CA426253-B892-4ED2-BF04-B37CCCD2BEA1}"/>
    <cellStyle name="Note 25 3 3 3" xfId="5392" xr:uid="{4D8628A2-2B32-48D4-8CAF-7F3C3F3A0010}"/>
    <cellStyle name="Note 25 3 3 4" xfId="9126" xr:uid="{4A9D8BA7-7C2E-4D4D-B812-DA5CD7D943B1}"/>
    <cellStyle name="Note 25 3 4" xfId="5611" xr:uid="{1ADF4106-6579-4DC2-A168-E7C062774EB4}"/>
    <cellStyle name="Note 25 3 5" xfId="8470" xr:uid="{232F99E5-860F-4DB6-8D70-029A62A5B5FF}"/>
    <cellStyle name="Note 25 4" xfId="2366" xr:uid="{00000000-0005-0000-0000-0000240A0000}"/>
    <cellStyle name="Note 25 4 2" xfId="4676" xr:uid="{F7CB3D12-399B-49F5-84EB-F355BF242307}"/>
    <cellStyle name="Note 25 4 2 2" xfId="7290" xr:uid="{02334762-3951-444A-A41D-B8E6ADD99D6C}"/>
    <cellStyle name="Note 25 4 2 3" xfId="5305" xr:uid="{1FDEE34A-CC5D-4E36-9049-6218E2357029}"/>
    <cellStyle name="Note 25 4 2 4" xfId="10146" xr:uid="{22B59243-549D-446E-A12A-F2531963A34D}"/>
    <cellStyle name="Note 25 4 3" xfId="3847" xr:uid="{C4F73218-42F2-4290-9F2D-BD5A9897E6ED}"/>
    <cellStyle name="Note 25 4 3 2" xfId="6603" xr:uid="{CF5B58D2-E362-4532-99B6-8305FE56B62B}"/>
    <cellStyle name="Note 25 4 3 3" xfId="5240" xr:uid="{6EEBA0F1-7F93-4D51-98DE-CE471527F8DB}"/>
    <cellStyle name="Note 25 4 3 4" xfId="9324" xr:uid="{0076A10C-DEFE-48E3-AE4D-ABAD41399F01}"/>
    <cellStyle name="Note 25 4 4" xfId="5844" xr:uid="{5D6AD1F5-07D8-432A-8C6B-EF83FF557812}"/>
    <cellStyle name="Note 25 4 5" xfId="8663" xr:uid="{FCECC13A-C274-4838-8A3E-FED82BFA27EC}"/>
    <cellStyle name="Note 25 5" xfId="2526" xr:uid="{00000000-0005-0000-0000-0000250A0000}"/>
    <cellStyle name="Note 25 5 2" xfId="4832" xr:uid="{4137B6C1-9330-475B-8967-F7941C5BDEDC}"/>
    <cellStyle name="Note 25 5 2 2" xfId="7337" xr:uid="{B45F03AF-4433-4C0D-A546-9F8E1C4C2C10}"/>
    <cellStyle name="Note 25 5 2 3" xfId="5307" xr:uid="{33D4028B-8AD8-49C0-9497-38B22109AA1E}"/>
    <cellStyle name="Note 25 5 2 4" xfId="10302" xr:uid="{BD10F121-1D1E-416A-8EF7-51CE8B20FBAE}"/>
    <cellStyle name="Note 25 5 3" xfId="3883" xr:uid="{5BC817C8-C0B0-4DC4-895A-9E3444193E09}"/>
    <cellStyle name="Note 25 5 3 2" xfId="6639" xr:uid="{72F8CBE4-7233-400E-A6AD-7A1588A02820}"/>
    <cellStyle name="Note 25 5 3 3" xfId="7598" xr:uid="{1792D1D9-3F57-4FB9-A447-63F2176B5F97}"/>
    <cellStyle name="Note 25 5 3 4" xfId="9360" xr:uid="{2E2C9D80-A7F9-4E31-90FB-946E6C351B8E}"/>
    <cellStyle name="Note 25 5 4" xfId="5897" xr:uid="{88BEFFF6-3589-4E7E-83EF-9F8C36C92828}"/>
    <cellStyle name="Note 25 5 5" xfId="8698" xr:uid="{E6C8A44D-4FD3-4D02-BAFE-36DA5F3AAE30}"/>
    <cellStyle name="Note 25 6" xfId="4305" xr:uid="{179E5B85-AA27-421F-B7AD-73B31A113A92}"/>
    <cellStyle name="Note 25 6 2" xfId="6986" xr:uid="{C5954C99-DB3C-4A10-B9BF-7BE57736B712}"/>
    <cellStyle name="Note 25 6 3" xfId="5409" xr:uid="{30601771-DA59-47D9-8874-49339164CB24}"/>
    <cellStyle name="Note 25 6 4" xfId="9775" xr:uid="{E7CE1FB1-6F12-402F-A63C-F7A0ACDBB5D4}"/>
    <cellStyle name="Note 25 7" xfId="3554" xr:uid="{D2F08959-DAFC-428D-987E-0A97DFF2AF57}"/>
    <cellStyle name="Note 25 7 2" xfId="6310" xr:uid="{D5C34983-9C0E-45ED-9688-AE1F54EF62C9}"/>
    <cellStyle name="Note 25 7 3" xfId="5237" xr:uid="{7CE9D50E-0E25-4304-AB2F-EAE3EE646810}"/>
    <cellStyle name="Note 25 7 4" xfId="9031" xr:uid="{3B7E009B-71BA-4077-9071-0A16251624EE}"/>
    <cellStyle name="Note 25 8" xfId="5489" xr:uid="{DDFA0115-F81B-4331-94AC-09FCF8C3C7B6}"/>
    <cellStyle name="Note 25 9" xfId="8383" xr:uid="{DD7D615D-86A6-4775-BB33-25778FDFA6E5}"/>
    <cellStyle name="Note 25_WCO" xfId="2685" xr:uid="{00000000-0005-0000-0000-0000260A0000}"/>
    <cellStyle name="Note 26" xfId="1704" xr:uid="{00000000-0005-0000-0000-0000270A0000}"/>
    <cellStyle name="Note 26 2" xfId="2192" xr:uid="{00000000-0005-0000-0000-0000280A0000}"/>
    <cellStyle name="Note 26 2 2" xfId="4539" xr:uid="{B210FA84-25E6-46EB-92DF-39E8C83E7F88}"/>
    <cellStyle name="Note 26 2 2 2" xfId="7153" xr:uid="{FA8FFBB5-49DE-467C-9567-9E21AEB7FF58}"/>
    <cellStyle name="Note 26 2 2 3" xfId="8272" xr:uid="{7D366B84-E00A-4BA2-897B-454D6A32C5D2}"/>
    <cellStyle name="Note 26 2 2 4" xfId="10009" xr:uid="{F70D941D-BDB1-4FB9-9470-E377F1D66592}"/>
    <cellStyle name="Note 26 2 3" xfId="3711" xr:uid="{EC110E7B-18E3-4AEE-ADCB-4B240734169B}"/>
    <cellStyle name="Note 26 2 3 2" xfId="6467" xr:uid="{D67BBDE9-32E5-4165-8EF6-91F28E0F76FA}"/>
    <cellStyle name="Note 26 2 3 3" xfId="8247" xr:uid="{20373142-87DE-4A0E-B1C8-C3FEBA3F04E8}"/>
    <cellStyle name="Note 26 2 3 4" xfId="9188" xr:uid="{95DBD7F4-6E67-4D57-AB59-7F2B2F133314}"/>
    <cellStyle name="Note 26 2 4" xfId="5703" xr:uid="{A013A637-9AF6-4DD7-92E2-18788C1E58AA}"/>
    <cellStyle name="Note 26 2 5" xfId="8528" xr:uid="{3D83E378-AA91-487B-94A1-BDFA1014AE2A}"/>
    <cellStyle name="Note 26 3" xfId="1996" xr:uid="{00000000-0005-0000-0000-0000290A0000}"/>
    <cellStyle name="Note 26 3 2" xfId="4397" xr:uid="{70E1C528-226F-463B-AD4E-D77E040BE9A2}"/>
    <cellStyle name="Note 26 3 2 2" xfId="7078" xr:uid="{6FD4D948-F774-4818-AF19-5FB1669A9A8E}"/>
    <cellStyle name="Note 26 3 2 3" xfId="7681" xr:uid="{58657F92-44AA-415D-8DBF-D6B045ECE1B2}"/>
    <cellStyle name="Note 26 3 2 4" xfId="9867" xr:uid="{74A014CD-CC67-4689-B6A6-579832BB1712}"/>
    <cellStyle name="Note 26 3 3" xfId="3648" xr:uid="{E8B925EB-3548-4759-B3F2-0A2B22A01947}"/>
    <cellStyle name="Note 26 3 3 2" xfId="6404" xr:uid="{2BCD761A-22D2-4EB4-868E-0DF5805F10DA}"/>
    <cellStyle name="Note 26 3 3 3" xfId="5398" xr:uid="{9C31613C-AF79-4E7C-809B-717D35962D4E}"/>
    <cellStyle name="Note 26 3 3 4" xfId="9125" xr:uid="{E5AB2966-5D4B-4B9F-B1AB-0FF3E8C49B92}"/>
    <cellStyle name="Note 26 3 4" xfId="5610" xr:uid="{5A367D89-12C1-4D03-9FD5-F6B1DA5A170F}"/>
    <cellStyle name="Note 26 3 5" xfId="8469" xr:uid="{9EF38912-4544-4894-883A-10D7D41120B9}"/>
    <cellStyle name="Note 26 4" xfId="2365" xr:uid="{00000000-0005-0000-0000-00002A0A0000}"/>
    <cellStyle name="Note 26 4 2" xfId="4675" xr:uid="{E661CA19-98CC-4978-BE8E-32763D1751DB}"/>
    <cellStyle name="Note 26 4 2 2" xfId="7289" xr:uid="{727E678C-A8A9-4D77-82FC-CE4802872418}"/>
    <cellStyle name="Note 26 4 2 3" xfId="5602" xr:uid="{23E7495E-085A-4533-9F1B-E60680EADB33}"/>
    <cellStyle name="Note 26 4 2 4" xfId="10145" xr:uid="{1B06BBF6-567D-49C3-AF11-A44833BCE9C7}"/>
    <cellStyle name="Note 26 4 3" xfId="3846" xr:uid="{024CAA1F-6BE4-4E9F-989F-C366AEE6FABF}"/>
    <cellStyle name="Note 26 4 3 2" xfId="6602" xr:uid="{CC45156F-1323-4CAF-8E9A-1D8832098308}"/>
    <cellStyle name="Note 26 4 3 3" xfId="8002" xr:uid="{E9CA1E15-6AA5-4B10-A773-1CB8A05EA5A4}"/>
    <cellStyle name="Note 26 4 3 4" xfId="9323" xr:uid="{59592E5F-B2CE-4B5A-8FDC-C81E4B3936D2}"/>
    <cellStyle name="Note 26 4 4" xfId="5843" xr:uid="{7B271A8F-5179-48CB-9B03-21742D8959F8}"/>
    <cellStyle name="Note 26 4 5" xfId="8662" xr:uid="{AEFD73F2-D104-40CF-A258-9894CC363F23}"/>
    <cellStyle name="Note 26 5" xfId="2527" xr:uid="{00000000-0005-0000-0000-00002B0A0000}"/>
    <cellStyle name="Note 26 5 2" xfId="4833" xr:uid="{F6E627F4-87F9-4CEA-A437-8D25790B9C0B}"/>
    <cellStyle name="Note 26 5 2 2" xfId="7338" xr:uid="{9B007CC7-2279-462B-9988-849A636D64E8}"/>
    <cellStyle name="Note 26 5 2 3" xfId="5216" xr:uid="{F7401E60-2A28-4BEA-BC84-71D67652269E}"/>
    <cellStyle name="Note 26 5 2 4" xfId="10303" xr:uid="{6797239C-60BC-48E4-AA75-F0E5F72B2A19}"/>
    <cellStyle name="Note 26 5 3" xfId="3884" xr:uid="{B7B76D56-D315-4386-B378-BA5D58A7E2DA}"/>
    <cellStyle name="Note 26 5 3 2" xfId="6640" xr:uid="{51E70E02-E61E-4DD1-B145-BB4BDDDC90F5}"/>
    <cellStyle name="Note 26 5 3 3" xfId="5355" xr:uid="{E22227DC-21E6-425B-8BCC-BAFC96E6CD36}"/>
    <cellStyle name="Note 26 5 3 4" xfId="9361" xr:uid="{344C6150-0F40-470B-BD26-1F24C925F9E5}"/>
    <cellStyle name="Note 26 5 4" xfId="5898" xr:uid="{CB9162AB-970D-476F-A3C2-46F2D1BEEE72}"/>
    <cellStyle name="Note 26 5 5" xfId="8699" xr:uid="{91C73A38-0B4B-4A6C-8A39-70D1044017E2}"/>
    <cellStyle name="Note 26 6" xfId="4306" xr:uid="{4D4C9ECE-6966-4BF8-8DC2-297A1126C3FE}"/>
    <cellStyle name="Note 26 6 2" xfId="6987" xr:uid="{19E9E46C-864D-4831-9FE3-EEF82C352228}"/>
    <cellStyle name="Note 26 6 3" xfId="5345" xr:uid="{0C2A8A7B-C041-41B0-B85E-65ED8EEF9B37}"/>
    <cellStyle name="Note 26 6 4" xfId="9776" xr:uid="{A37923C0-0585-4360-B381-4CD363DF3E09}"/>
    <cellStyle name="Note 26 7" xfId="3555" xr:uid="{A1EEC902-FBE6-4F0F-B91E-9E887275FBD4}"/>
    <cellStyle name="Note 26 7 2" xfId="6311" xr:uid="{1B0CAE9C-A2BC-4003-B340-9923B18E67EA}"/>
    <cellStyle name="Note 26 7 3" xfId="7737" xr:uid="{C21AD04F-8765-472D-BB15-C584570ECC9A}"/>
    <cellStyle name="Note 26 7 4" xfId="9032" xr:uid="{9AA7EDFC-2ED1-4F36-BCB0-7108678C4481}"/>
    <cellStyle name="Note 26 8" xfId="5490" xr:uid="{F1AE4BFE-B3DC-4F1A-B0BF-952C5743BEE9}"/>
    <cellStyle name="Note 26 9" xfId="8384" xr:uid="{86A12F8D-BD73-473B-9C57-0E8BA4DC5DDB}"/>
    <cellStyle name="Note 26_WCO" xfId="2684" xr:uid="{00000000-0005-0000-0000-00002C0A0000}"/>
    <cellStyle name="Note 27" xfId="1705" xr:uid="{00000000-0005-0000-0000-00002D0A0000}"/>
    <cellStyle name="Note 27 2" xfId="2193" xr:uid="{00000000-0005-0000-0000-00002E0A0000}"/>
    <cellStyle name="Note 27 2 2" xfId="4540" xr:uid="{DDC77DEA-442C-47DD-AF80-9BBB5B298843}"/>
    <cellStyle name="Note 27 2 2 2" xfId="7154" xr:uid="{0E349BE5-4383-4BC7-948C-7D67D1C14CED}"/>
    <cellStyle name="Note 27 2 2 3" xfId="5208" xr:uid="{2F24B5D6-DFF8-451D-B878-15B65EF036D2}"/>
    <cellStyle name="Note 27 2 2 4" xfId="10010" xr:uid="{861B433A-100A-450B-BCCE-47A98EEA952B}"/>
    <cellStyle name="Note 27 2 3" xfId="3712" xr:uid="{511F45F3-1608-4E5E-904C-40978E2A7143}"/>
    <cellStyle name="Note 27 2 3 2" xfId="6468" xr:uid="{9D17362F-56A3-439A-98AA-0D78FB12F687}"/>
    <cellStyle name="Note 27 2 3 3" xfId="5173" xr:uid="{07E1D7E3-8DA6-4AC2-94BB-3DFD54A81634}"/>
    <cellStyle name="Note 27 2 3 4" xfId="9189" xr:uid="{72AAFF7F-307D-4FE1-B4D4-A75AD30A963F}"/>
    <cellStyle name="Note 27 2 4" xfId="5704" xr:uid="{85BF4191-C803-40C5-B4D7-AEF7885B4AA7}"/>
    <cellStyle name="Note 27 2 5" xfId="8529" xr:uid="{42607CEA-3122-4E88-8829-252319EF112B}"/>
    <cellStyle name="Note 27 3" xfId="1995" xr:uid="{00000000-0005-0000-0000-00002F0A0000}"/>
    <cellStyle name="Note 27 3 2" xfId="4396" xr:uid="{B10482AB-B064-48C1-8A93-B67235D44125}"/>
    <cellStyle name="Note 27 3 2 2" xfId="7077" xr:uid="{9C3F2863-9E62-4A6C-8116-3FA1E4B39B5D}"/>
    <cellStyle name="Note 27 3 2 3" xfId="7555" xr:uid="{AC211F5E-ADFA-4895-BA1E-AB596808D6E3}"/>
    <cellStyle name="Note 27 3 2 4" xfId="9866" xr:uid="{B26F2832-5B81-40D9-B0DA-1405F3341FF2}"/>
    <cellStyle name="Note 27 3 3" xfId="3647" xr:uid="{9FD72AB0-4B6D-4072-AE30-4C40431D5145}"/>
    <cellStyle name="Note 27 3 3 2" xfId="6403" xr:uid="{31036FE8-57D0-4338-A37A-931A1CFFE948}"/>
    <cellStyle name="Note 27 3 3 3" xfId="8007" xr:uid="{FF8CF85F-0724-4ABF-881E-5AC515C4E10B}"/>
    <cellStyle name="Note 27 3 3 4" xfId="9124" xr:uid="{BB34FB5A-DC03-4BA3-8C86-8D4782B049CE}"/>
    <cellStyle name="Note 27 3 4" xfId="5609" xr:uid="{B4AE510B-4191-4134-9D88-10C4DAEE0B88}"/>
    <cellStyle name="Note 27 3 5" xfId="8468" xr:uid="{9BA1DFE8-8CF6-4FE6-8C32-AE3AC0111284}"/>
    <cellStyle name="Note 27 4" xfId="2364" xr:uid="{00000000-0005-0000-0000-0000300A0000}"/>
    <cellStyle name="Note 27 4 2" xfId="4674" xr:uid="{B2F82E04-5B5B-455C-9EE2-C0A11689467D}"/>
    <cellStyle name="Note 27 4 2 2" xfId="7288" xr:uid="{1AE58C20-5E77-431E-87A6-A52076BE0177}"/>
    <cellStyle name="Note 27 4 2 3" xfId="7689" xr:uid="{982F2C2C-B051-42EC-BAF4-10A602E4117F}"/>
    <cellStyle name="Note 27 4 2 4" xfId="10144" xr:uid="{D5999C55-054F-467B-86EB-94C006A121A0}"/>
    <cellStyle name="Note 27 4 3" xfId="3845" xr:uid="{42CB50F1-E346-491B-B0A0-A78E9949AA83}"/>
    <cellStyle name="Note 27 4 3 2" xfId="6601" xr:uid="{5C8B29B4-024F-4C53-89DD-1CE0D66EA7DE}"/>
    <cellStyle name="Note 27 4 3 3" xfId="5658" xr:uid="{DED9CB82-955A-4E95-AA27-6035143BFFCA}"/>
    <cellStyle name="Note 27 4 3 4" xfId="9322" xr:uid="{F8E09B14-1785-42B8-9AD9-4EED072095AB}"/>
    <cellStyle name="Note 27 4 4" xfId="5842" xr:uid="{F8332F64-A936-41B6-A0A4-26026529290D}"/>
    <cellStyle name="Note 27 4 5" xfId="8661" xr:uid="{75210971-30DE-4353-89B3-8DD02E6F422E}"/>
    <cellStyle name="Note 27 5" xfId="3379" xr:uid="{00000000-0005-0000-0000-0000310A0000}"/>
    <cellStyle name="Note 27 5 2" xfId="5064" xr:uid="{4D6604CC-754F-4FFF-B34A-DFB5C0F5F9C5}"/>
    <cellStyle name="Note 27 5 2 2" xfId="7554" xr:uid="{E159A16F-926A-48B3-80C0-2D0AD22525CA}"/>
    <cellStyle name="Note 27 5 2 3" xfId="7756" xr:uid="{F87984EA-0C2F-4DF3-A1D2-BD64E8CF5CF5}"/>
    <cellStyle name="Note 27 5 2 4" xfId="10534" xr:uid="{A9762109-2D7F-4B01-8837-3EB19916E31A}"/>
    <cellStyle name="Note 27 5 3" xfId="4102" xr:uid="{FD9F8447-04FF-4E66-841C-25EB34A90A1B}"/>
    <cellStyle name="Note 27 5 3 2" xfId="6858" xr:uid="{77CE6E8E-6CFD-4617-98A3-6B1A5D6D26AA}"/>
    <cellStyle name="Note 27 5 3 3" xfId="5648" xr:uid="{1CE63887-4561-42AD-8A63-9039A835BBC1}"/>
    <cellStyle name="Note 27 5 3 4" xfId="9579" xr:uid="{F18DF1CF-FAD1-438B-80FB-0A5D7F6C5A92}"/>
    <cellStyle name="Note 27 5 4" xfId="6171" xr:uid="{4B801DEB-97E7-4212-BB99-44A6D9AC4224}"/>
    <cellStyle name="Note 27 5 5" xfId="8903" xr:uid="{C7E4C95D-8D6E-4977-B758-C110581D771E}"/>
    <cellStyle name="Note 27 6" xfId="4307" xr:uid="{50CCE099-F4D1-44FC-8D8B-AE460328F199}"/>
    <cellStyle name="Note 27 6 2" xfId="6988" xr:uid="{D4BDF969-E59A-4C9A-BE5B-CA4E2F28E10C}"/>
    <cellStyle name="Note 27 6 3" xfId="5420" xr:uid="{6D9A6AC0-83FD-4ACE-AA7D-03D4EF9809A1}"/>
    <cellStyle name="Note 27 6 4" xfId="9777" xr:uid="{2BF7F920-2CA7-4754-A4FC-0A8778863C18}"/>
    <cellStyle name="Note 27 7" xfId="3556" xr:uid="{1C521CFD-A7EC-4305-BA1D-710123886A92}"/>
    <cellStyle name="Note 27 7 2" xfId="6312" xr:uid="{D32F1385-BE2A-467F-8562-C4D68261FA9F}"/>
    <cellStyle name="Note 27 7 3" xfId="5572" xr:uid="{543548D2-0B7F-436C-8D2B-D5D2F2F6A54B}"/>
    <cellStyle name="Note 27 7 4" xfId="9033" xr:uid="{D4835ED0-33BE-4868-9951-32EF5E1D1A1E}"/>
    <cellStyle name="Note 27 8" xfId="5491" xr:uid="{BE7B6AA6-EC37-4A4B-80C3-3E3E73A115EC}"/>
    <cellStyle name="Note 27 9" xfId="8385" xr:uid="{422E3F02-8DB6-4F9A-9A92-DFC99083812A}"/>
    <cellStyle name="Note 27_WCO" xfId="2683" xr:uid="{00000000-0005-0000-0000-0000320A0000}"/>
    <cellStyle name="Note 28" xfId="1706" xr:uid="{00000000-0005-0000-0000-0000330A0000}"/>
    <cellStyle name="Note 28 2" xfId="2194" xr:uid="{00000000-0005-0000-0000-0000340A0000}"/>
    <cellStyle name="Note 28 2 2" xfId="4541" xr:uid="{E76B9802-FACF-4ABB-A446-6F8421615CA8}"/>
    <cellStyle name="Note 28 2 2 2" xfId="7155" xr:uid="{429C2C89-EA7D-4E0D-ADDF-F5BF0F2CCE41}"/>
    <cellStyle name="Note 28 2 2 3" xfId="5207" xr:uid="{185BC8FD-5700-4F31-8F1D-5DD67C6E3899}"/>
    <cellStyle name="Note 28 2 2 4" xfId="10011" xr:uid="{EAB3E9EE-753D-432E-811D-7884B18DBCBD}"/>
    <cellStyle name="Note 28 2 3" xfId="3713" xr:uid="{77085F86-F7CE-45C1-96A0-B269CD867533}"/>
    <cellStyle name="Note 28 2 3 2" xfId="6469" xr:uid="{C388E941-A730-456A-BDC7-3EB507AE9671}"/>
    <cellStyle name="Note 28 2 3 3" xfId="8139" xr:uid="{8FA45859-1FFE-45AA-BF7F-18F692649720}"/>
    <cellStyle name="Note 28 2 3 4" xfId="9190" xr:uid="{AC8F89AF-AF44-407E-957F-405B0F7A2CB4}"/>
    <cellStyle name="Note 28 2 4" xfId="5705" xr:uid="{475E14EE-3900-4BDC-AFCB-6DDE5C0BA879}"/>
    <cellStyle name="Note 28 2 5" xfId="8530" xr:uid="{D2AB2B46-33A3-46AF-BEE3-7E842209E7DF}"/>
    <cellStyle name="Note 28 3" xfId="1994" xr:uid="{00000000-0005-0000-0000-0000350A0000}"/>
    <cellStyle name="Note 28 3 2" xfId="4395" xr:uid="{C1AD84BE-994D-4B16-A635-9D3EC2DAB314}"/>
    <cellStyle name="Note 28 3 2 2" xfId="7076" xr:uid="{9C919891-DE39-4B2B-B8AE-2B30329BE191}"/>
    <cellStyle name="Note 28 3 2 3" xfId="7882" xr:uid="{D9166192-2EE3-436D-8BF2-200D651D52DE}"/>
    <cellStyle name="Note 28 3 2 4" xfId="9865" xr:uid="{0CE8D44D-6498-4902-AFF8-469622B4DB14}"/>
    <cellStyle name="Note 28 3 3" xfId="3646" xr:uid="{7F4FFEAF-E1F4-49AC-A15F-8779B21FFB87}"/>
    <cellStyle name="Note 28 3 3 2" xfId="6402" xr:uid="{D0E4FEE0-088C-4EF9-BBC7-7233D75DB135}"/>
    <cellStyle name="Note 28 3 3 3" xfId="5159" xr:uid="{933E2140-9A07-4B06-A859-DC668CD19B9B}"/>
    <cellStyle name="Note 28 3 3 4" xfId="9123" xr:uid="{24549678-211F-42C8-AB06-0AF8ACAD57DD}"/>
    <cellStyle name="Note 28 3 4" xfId="5608" xr:uid="{5157B6D3-8008-4C8A-969E-E39D404048E2}"/>
    <cellStyle name="Note 28 3 5" xfId="8467" xr:uid="{DA504B7B-A8E9-4B9A-9108-629642861549}"/>
    <cellStyle name="Note 28 4" xfId="2363" xr:uid="{00000000-0005-0000-0000-0000360A0000}"/>
    <cellStyle name="Note 28 4 2" xfId="4673" xr:uid="{647D3C9E-4006-4A69-8E4B-97003E197C0B}"/>
    <cellStyle name="Note 28 4 2 2" xfId="7287" xr:uid="{80A2C76B-7A54-4488-9729-7AA985CC96BF}"/>
    <cellStyle name="Note 28 4 2 3" xfId="8269" xr:uid="{8803E5C0-4E52-40C1-8CD8-3A3FCAB5D827}"/>
    <cellStyle name="Note 28 4 2 4" xfId="10143" xr:uid="{8049CBB3-D6B3-4E2E-987C-BB1B986E8A23}"/>
    <cellStyle name="Note 28 4 3" xfId="3844" xr:uid="{ED213CE4-8BEF-497E-840B-01AA0BF2151A}"/>
    <cellStyle name="Note 28 4 3 2" xfId="6600" xr:uid="{391EB2B5-B811-4F45-AB75-5009FC4BF679}"/>
    <cellStyle name="Note 28 4 3 3" xfId="8260" xr:uid="{7AC6A6BB-D9F3-47E9-BA27-EA19171B3EA4}"/>
    <cellStyle name="Note 28 4 3 4" xfId="9321" xr:uid="{6BE4AA13-F7C1-46EF-81DC-AA0914BB3799}"/>
    <cellStyle name="Note 28 4 4" xfId="5841" xr:uid="{22D8AF31-DDEC-4D6B-A945-D8046C436F7E}"/>
    <cellStyle name="Note 28 4 5" xfId="8660" xr:uid="{5599E54B-87B9-46B4-8561-8033EA01C814}"/>
    <cellStyle name="Note 28 5" xfId="2528" xr:uid="{00000000-0005-0000-0000-0000370A0000}"/>
    <cellStyle name="Note 28 5 2" xfId="4834" xr:uid="{2095A7E5-6A37-4DF3-92CC-3BBD22197B83}"/>
    <cellStyle name="Note 28 5 2 2" xfId="7339" xr:uid="{81CDF82B-3B70-416A-973D-8618313123EF}"/>
    <cellStyle name="Note 28 5 2 3" xfId="5434" xr:uid="{1166C61C-6B18-4413-A912-E239ABD8A66C}"/>
    <cellStyle name="Note 28 5 2 4" xfId="10304" xr:uid="{B744492C-A92D-43EC-ADB3-45B7D90F76B6}"/>
    <cellStyle name="Note 28 5 3" xfId="3885" xr:uid="{33E2A650-7FB7-4C3B-865F-D3DA96F653C0}"/>
    <cellStyle name="Note 28 5 3 2" xfId="6641" xr:uid="{2A2A2434-0C63-4691-A5BE-900DD49C5CC3}"/>
    <cellStyle name="Note 28 5 3 3" xfId="8201" xr:uid="{563D1150-55CB-496D-9137-56BA8551EABE}"/>
    <cellStyle name="Note 28 5 3 4" xfId="9362" xr:uid="{416E5334-2137-4180-974C-12D1C0B0A1EC}"/>
    <cellStyle name="Note 28 5 4" xfId="5899" xr:uid="{A8619605-4E27-4E43-9E93-483BAFB03012}"/>
    <cellStyle name="Note 28 5 5" xfId="8700" xr:uid="{D0708113-073D-46BA-8EA5-18BEE5E3BD2C}"/>
    <cellStyle name="Note 28 6" xfId="4308" xr:uid="{C627F42D-215E-4EF2-B4B0-5AB8175EE544}"/>
    <cellStyle name="Note 28 6 2" xfId="6989" xr:uid="{C1D7A9C6-EE96-4A25-B3B0-59090B2E991F}"/>
    <cellStyle name="Note 28 6 3" xfId="5995" xr:uid="{9A556CF2-A2B8-4144-8248-F463BEA39B87}"/>
    <cellStyle name="Note 28 6 4" xfId="9778" xr:uid="{06C7C000-FB95-4AA1-B099-00AAC8E42165}"/>
    <cellStyle name="Note 28 7" xfId="3557" xr:uid="{56B107ED-7982-438E-A808-E1128A6138FC}"/>
    <cellStyle name="Note 28 7 2" xfId="6313" xr:uid="{6AA9E85B-654E-4FC3-89CD-8352D1E45835}"/>
    <cellStyle name="Note 28 7 3" xfId="6068" xr:uid="{D26CD9E7-0D9A-4E28-83EE-B9E3EF77CA30}"/>
    <cellStyle name="Note 28 7 4" xfId="9034" xr:uid="{87CC428E-2120-46E5-9E06-04C67D7C505E}"/>
    <cellStyle name="Note 28 8" xfId="5492" xr:uid="{F56743DD-5A69-421F-9723-E2494A9EAC15}"/>
    <cellStyle name="Note 28 9" xfId="8386" xr:uid="{A03D61C8-EDED-4C26-BFEC-DBE2908CE096}"/>
    <cellStyle name="Note 28_WCO" xfId="2682" xr:uid="{00000000-0005-0000-0000-0000380A0000}"/>
    <cellStyle name="Note 29" xfId="1707" xr:uid="{00000000-0005-0000-0000-0000390A0000}"/>
    <cellStyle name="Note 29 2" xfId="2195" xr:uid="{00000000-0005-0000-0000-00003A0A0000}"/>
    <cellStyle name="Note 29 2 2" xfId="4542" xr:uid="{E6423388-BFAD-47A6-8B98-03754984F396}"/>
    <cellStyle name="Note 29 2 2 2" xfId="7156" xr:uid="{8EB8E47A-D0A7-414B-ACB1-DF40F31D51A1}"/>
    <cellStyle name="Note 29 2 2 3" xfId="5396" xr:uid="{42D6F89F-8DC8-4BDC-818A-11F48A937200}"/>
    <cellStyle name="Note 29 2 2 4" xfId="10012" xr:uid="{12ACFC89-E5E8-4E09-95B9-86A1FAE65033}"/>
    <cellStyle name="Note 29 2 3" xfId="3714" xr:uid="{136D524C-0424-4F7A-A141-B5426A28560B}"/>
    <cellStyle name="Note 29 2 3 2" xfId="6470" xr:uid="{E67CF598-03E1-440B-B349-A7FE82D4FFB5}"/>
    <cellStyle name="Note 29 2 3 3" xfId="5299" xr:uid="{79D87229-BEB8-4AAE-AE34-EF148A0CB16F}"/>
    <cellStyle name="Note 29 2 3 4" xfId="9191" xr:uid="{70AA9561-D85F-4E9C-878F-E196819E5E5E}"/>
    <cellStyle name="Note 29 2 4" xfId="5706" xr:uid="{E5B98947-E7B1-494E-A337-88038EA3657A}"/>
    <cellStyle name="Note 29 2 5" xfId="8531" xr:uid="{274DB8AA-7905-482F-ABE7-E59E93DC9B23}"/>
    <cellStyle name="Note 29 3" xfId="2299" xr:uid="{00000000-0005-0000-0000-00003B0A0000}"/>
    <cellStyle name="Note 29 3 2" xfId="4610" xr:uid="{D0A69465-D73C-407B-93B2-D5E9809E7699}"/>
    <cellStyle name="Note 29 3 2 2" xfId="7224" xr:uid="{3ABEE88D-506A-4B1A-864E-BDC9D2F8DD93}"/>
    <cellStyle name="Note 29 3 2 3" xfId="5344" xr:uid="{9DF72749-32EE-451E-ABC7-7DE23FC81EFB}"/>
    <cellStyle name="Note 29 3 2 4" xfId="10080" xr:uid="{C8C0C2A0-4AF1-47B4-ACA2-BBAD247FD0E5}"/>
    <cellStyle name="Note 29 3 3" xfId="3781" xr:uid="{8993C58D-0A71-49B2-9C89-B90463583984}"/>
    <cellStyle name="Note 29 3 3 2" xfId="6537" xr:uid="{46D509A0-F7BE-4C0F-A625-F22436A6A371}"/>
    <cellStyle name="Note 29 3 3 3" xfId="7793" xr:uid="{A7A41467-E13F-4725-AD0A-B35A63B873EF}"/>
    <cellStyle name="Note 29 3 3 4" xfId="9258" xr:uid="{210CA7CA-8F18-45F3-9DF6-1BB4611FEC4C}"/>
    <cellStyle name="Note 29 3 4" xfId="5778" xr:uid="{12DE933D-5D13-452F-8A09-711CC75C93E3}"/>
    <cellStyle name="Note 29 3 5" xfId="8597" xr:uid="{4BAA5F11-67EC-4205-B2B1-967DB15777D3}"/>
    <cellStyle name="Note 29 4" xfId="2362" xr:uid="{00000000-0005-0000-0000-00003C0A0000}"/>
    <cellStyle name="Note 29 4 2" xfId="4672" xr:uid="{74C3E73F-EA0F-431C-AAE7-A82BC4172342}"/>
    <cellStyle name="Note 29 4 2 2" xfId="7286" xr:uid="{7BC7D9AE-3E3F-46A4-B66A-EC544930183F}"/>
    <cellStyle name="Note 29 4 2 3" xfId="5257" xr:uid="{76571CA9-99AB-416B-9C73-A3F66685785A}"/>
    <cellStyle name="Note 29 4 2 4" xfId="10142" xr:uid="{5A691A9C-1DD1-4F71-8580-72A3AB06D398}"/>
    <cellStyle name="Note 29 4 3" xfId="3843" xr:uid="{ED8E891C-79FE-4063-816D-857AB82C4549}"/>
    <cellStyle name="Note 29 4 3 2" xfId="6599" xr:uid="{2D4200C1-0697-4ED0-A7EE-6CC8FCE543A6}"/>
    <cellStyle name="Note 29 4 3 3" xfId="5338" xr:uid="{B2C80820-6D8F-4753-90DD-A9601DE0A54C}"/>
    <cellStyle name="Note 29 4 3 4" xfId="9320" xr:uid="{CC154884-E97F-44B7-8A15-AB5D5BD50385}"/>
    <cellStyle name="Note 29 4 4" xfId="5840" xr:uid="{1C18F70E-7E95-42E7-9535-1982DAFA32F8}"/>
    <cellStyle name="Note 29 4 5" xfId="8659" xr:uid="{6894BC28-5D85-4956-AA0E-400D699D42D2}"/>
    <cellStyle name="Note 29 5" xfId="2529" xr:uid="{00000000-0005-0000-0000-00003D0A0000}"/>
    <cellStyle name="Note 29 5 2" xfId="4835" xr:uid="{C19D97CC-CB2C-45BC-A365-2E2E717FA32D}"/>
    <cellStyle name="Note 29 5 2 2" xfId="7340" xr:uid="{FEA5118A-F6B4-41F7-BC1B-2284A432DCDB}"/>
    <cellStyle name="Note 29 5 2 3" xfId="8291" xr:uid="{F498436D-671B-4027-92E6-C23FEE444227}"/>
    <cellStyle name="Note 29 5 2 4" xfId="10305" xr:uid="{4485B3B1-0EFA-43AE-B62C-5FB34A9DFDC9}"/>
    <cellStyle name="Note 29 5 3" xfId="3886" xr:uid="{B684E221-016B-42E8-BBC7-DC97D009A6EC}"/>
    <cellStyle name="Note 29 5 3 2" xfId="6642" xr:uid="{1858D6F7-B2E2-470E-B383-030E5DC4712F}"/>
    <cellStyle name="Note 29 5 3 3" xfId="5283" xr:uid="{88BA3290-93BD-447E-BE8A-06D06F2AE92F}"/>
    <cellStyle name="Note 29 5 3 4" xfId="9363" xr:uid="{652AAE24-21C3-4549-8284-BB336A12156B}"/>
    <cellStyle name="Note 29 5 4" xfId="5900" xr:uid="{1B381537-03D9-4708-850A-E24613080EF4}"/>
    <cellStyle name="Note 29 5 5" xfId="8701" xr:uid="{58694428-2757-42C5-BCDF-3D4B8DE4EB75}"/>
    <cellStyle name="Note 29 6" xfId="4309" xr:uid="{FA3CBE96-4FCC-4944-9DF0-7F99CF16FF21}"/>
    <cellStyle name="Note 29 6 2" xfId="6990" xr:uid="{48CB311C-5104-4AF5-A36F-5D862614CE1C}"/>
    <cellStyle name="Note 29 6 3" xfId="7989" xr:uid="{511FB70A-29AF-49B0-B860-71DA17C51702}"/>
    <cellStyle name="Note 29 6 4" xfId="9779" xr:uid="{248C4730-A661-4FB8-A179-AB8923849832}"/>
    <cellStyle name="Note 29 7" xfId="3558" xr:uid="{04F1FAE8-6F78-4465-97EE-250B3F0C9667}"/>
    <cellStyle name="Note 29 7 2" xfId="6314" xr:uid="{82248796-B233-452D-B51F-C46917255E34}"/>
    <cellStyle name="Note 29 7 3" xfId="5558" xr:uid="{FA4BA558-C9B9-4D94-8EBB-0A8DA20FA5AE}"/>
    <cellStyle name="Note 29 7 4" xfId="9035" xr:uid="{74BD63D8-8123-489A-B934-A2E3810AF737}"/>
    <cellStyle name="Note 29 8" xfId="5493" xr:uid="{96738743-FC0E-4BF3-A80C-774CAA744A7D}"/>
    <cellStyle name="Note 29 9" xfId="8387" xr:uid="{9A5E30F0-14C0-4F14-B6AF-F1057A7B79D2}"/>
    <cellStyle name="Note 29_WCO" xfId="2681" xr:uid="{00000000-0005-0000-0000-00003E0A0000}"/>
    <cellStyle name="Note 3" xfId="1708" xr:uid="{00000000-0005-0000-0000-00003F0A0000}"/>
    <cellStyle name="Note 3 2" xfId="2196" xr:uid="{00000000-0005-0000-0000-0000400A0000}"/>
    <cellStyle name="Note 3 2 2" xfId="4543" xr:uid="{353C451A-AD7B-46FD-BD5D-EF0C5F49437B}"/>
    <cellStyle name="Note 3 2 2 2" xfId="7157" xr:uid="{0FAB6554-07F4-4AC7-BA5B-3E89A82E218B}"/>
    <cellStyle name="Note 3 2 2 3" xfId="5455" xr:uid="{F2AB190F-75A9-4CE6-BEDD-5D0774591046}"/>
    <cellStyle name="Note 3 2 2 4" xfId="10013" xr:uid="{283B7F27-9C69-4803-9FE4-8F40464E70D8}"/>
    <cellStyle name="Note 3 2 3" xfId="3715" xr:uid="{9352F7E3-1C0C-415E-AEFC-149BB034F404}"/>
    <cellStyle name="Note 3 2 3 2" xfId="6471" xr:uid="{82F194E4-72E1-44C1-ACF2-8ADF141DA379}"/>
    <cellStyle name="Note 3 2 3 3" xfId="5357" xr:uid="{C69CE9D3-4676-4642-8789-8E4A78E99C8C}"/>
    <cellStyle name="Note 3 2 3 4" xfId="9192" xr:uid="{1E843AEC-5895-4277-BF8F-17E0671A170C}"/>
    <cellStyle name="Note 3 2 4" xfId="5707" xr:uid="{405CC858-BB94-4101-AB28-690FF4B046CE}"/>
    <cellStyle name="Note 3 2 5" xfId="8532" xr:uid="{270BA195-9358-484F-BA71-7B3596B32576}"/>
    <cellStyle name="Note 3 3" xfId="2300" xr:uid="{00000000-0005-0000-0000-0000410A0000}"/>
    <cellStyle name="Note 3 3 2" xfId="4611" xr:uid="{3F7EEEA7-10CE-45B3-AE8C-4D51A3CA9A64}"/>
    <cellStyle name="Note 3 3 2 2" xfId="7225" xr:uid="{662E60DE-BF3B-4D60-975B-DAD4830BF8A2}"/>
    <cellStyle name="Note 3 3 2 3" xfId="7612" xr:uid="{2716BFF6-3927-473A-BC31-044637023B71}"/>
    <cellStyle name="Note 3 3 2 4" xfId="10081" xr:uid="{8A8A75E6-F9A5-4023-A2BF-CC11681E6DA5}"/>
    <cellStyle name="Note 3 3 3" xfId="3782" xr:uid="{1E864EC9-A8DF-42A7-9F92-5287CAF3C2D5}"/>
    <cellStyle name="Note 3 3 3 2" xfId="6538" xr:uid="{9EC665F0-B4F9-46F5-992A-EE53501E14F3}"/>
    <cellStyle name="Note 3 3 3 3" xfId="7992" xr:uid="{F30A5938-8FF6-48B2-90B3-052E6AAACD26}"/>
    <cellStyle name="Note 3 3 3 4" xfId="9259" xr:uid="{EF23C6C1-3F89-4829-A365-2CED6D572476}"/>
    <cellStyle name="Note 3 3 4" xfId="5779" xr:uid="{3EBA64F8-D3C7-44F0-AB75-34710906AD72}"/>
    <cellStyle name="Note 3 3 5" xfId="8598" xr:uid="{12214AA3-538F-4F4F-8F5D-20CE5401E12E}"/>
    <cellStyle name="Note 3 4" xfId="2361" xr:uid="{00000000-0005-0000-0000-0000420A0000}"/>
    <cellStyle name="Note 3 4 2" xfId="4671" xr:uid="{D86C5A5D-CE2F-4A2E-984E-2E45952D14B5}"/>
    <cellStyle name="Note 3 4 2 2" xfId="7285" xr:uid="{72836105-97AF-42F0-B451-A4EC2ECB8C1C}"/>
    <cellStyle name="Note 3 4 2 3" xfId="5228" xr:uid="{60D5F6D8-12FA-48ED-B4AB-BF0ECA346663}"/>
    <cellStyle name="Note 3 4 2 4" xfId="10141" xr:uid="{5468E5E4-8E6C-4820-8DA9-C95EDEA9B2F2}"/>
    <cellStyle name="Note 3 4 3" xfId="3842" xr:uid="{EBE0D7D5-AE0F-44DB-9F89-FA65E97E1EDB}"/>
    <cellStyle name="Note 3 4 3 2" xfId="6598" xr:uid="{242B508B-9E97-4F96-8BB6-EA3460206CAD}"/>
    <cellStyle name="Note 3 4 3 3" xfId="7131" xr:uid="{A6FDC4AA-CE98-4238-AB29-5CDED3C8CDE1}"/>
    <cellStyle name="Note 3 4 3 4" xfId="9319" xr:uid="{FB4B5AF6-8EA6-49F1-8A55-610F8C120ED7}"/>
    <cellStyle name="Note 3 4 4" xfId="5839" xr:uid="{AAC43589-32D1-429C-8CBB-DCFFA9B61A47}"/>
    <cellStyle name="Note 3 4 5" xfId="8658" xr:uid="{1D4D2190-C803-4B11-AFB1-2962E5214DA7}"/>
    <cellStyle name="Note 3 5" xfId="2530" xr:uid="{00000000-0005-0000-0000-0000430A0000}"/>
    <cellStyle name="Note 3 5 2" xfId="4836" xr:uid="{58E82078-BCB3-4A34-912A-DF9E4F3C6B5E}"/>
    <cellStyle name="Note 3 5 2 2" xfId="7341" xr:uid="{F533BCE0-6150-4B11-AF9E-DD62F626BE75}"/>
    <cellStyle name="Note 3 5 2 3" xfId="5336" xr:uid="{D76640D2-BB5D-4352-90E3-5F9EBEBA5768}"/>
    <cellStyle name="Note 3 5 2 4" xfId="10306" xr:uid="{3E75A283-1F7A-49EA-BF00-17C52389608A}"/>
    <cellStyle name="Note 3 5 3" xfId="3887" xr:uid="{DF200578-BF2B-4DF7-83BA-C60800D521AF}"/>
    <cellStyle name="Note 3 5 3 2" xfId="6643" xr:uid="{4F8E3369-2CD7-4895-BB53-B7619C5A041A}"/>
    <cellStyle name="Note 3 5 3 3" xfId="7900" xr:uid="{F2092A23-99F2-4EFA-AE6D-B698942EE615}"/>
    <cellStyle name="Note 3 5 3 4" xfId="9364" xr:uid="{C9AD0B64-7521-4139-84D1-6B9694D14500}"/>
    <cellStyle name="Note 3 5 4" xfId="5901" xr:uid="{DF91DEDB-28E2-48CD-848B-D5D1FCFFA1E1}"/>
    <cellStyle name="Note 3 5 5" xfId="8702" xr:uid="{DA0F77C1-64E1-4531-A625-57DD5B47A3C5}"/>
    <cellStyle name="Note 3 6" xfId="4310" xr:uid="{1609026B-EDB8-4B89-A854-C5C5BB18BA78}"/>
    <cellStyle name="Note 3 6 2" xfId="6991" xr:uid="{78EA8895-5269-4E5A-A8E7-7CD41283BB89}"/>
    <cellStyle name="Note 3 6 3" xfId="5426" xr:uid="{516EC84E-743B-4AF2-A61A-67D5D265B06F}"/>
    <cellStyle name="Note 3 6 4" xfId="9780" xr:uid="{A50FF2EA-2FFE-4064-B1A6-2BBF2F2C68C8}"/>
    <cellStyle name="Note 3 7" xfId="3559" xr:uid="{0A2E446A-88B6-48D2-8CD9-C7AF6D220EE2}"/>
    <cellStyle name="Note 3 7 2" xfId="6315" xr:uid="{A6D18CFB-036A-4FB8-841C-BA753AE05A01}"/>
    <cellStyle name="Note 3 7 3" xfId="6109" xr:uid="{FA6E3BAA-431C-47D8-AC9C-002540D2B8FE}"/>
    <cellStyle name="Note 3 7 4" xfId="9036" xr:uid="{433022E9-DF35-4027-9B3A-2DBAA45328F9}"/>
    <cellStyle name="Note 3 8" xfId="5494" xr:uid="{6B257AD1-887B-40FE-A469-010B61180A78}"/>
    <cellStyle name="Note 3 9" xfId="8388" xr:uid="{1E0327C0-6FC0-48E4-A48B-95522287A8AB}"/>
    <cellStyle name="Note 3_WCO" xfId="2680" xr:uid="{00000000-0005-0000-0000-0000440A0000}"/>
    <cellStyle name="Note 30" xfId="1709" xr:uid="{00000000-0005-0000-0000-0000450A0000}"/>
    <cellStyle name="Note 30 2" xfId="2197" xr:uid="{00000000-0005-0000-0000-0000460A0000}"/>
    <cellStyle name="Note 30 2 2" xfId="4544" xr:uid="{397F21CA-475B-4C73-B608-10712B1B15DB}"/>
    <cellStyle name="Note 30 2 2 2" xfId="7158" xr:uid="{D8365C4C-7509-4922-9741-256A762F6A5B}"/>
    <cellStyle name="Note 30 2 2 3" xfId="6037" xr:uid="{A8A5DD8B-ADF5-4194-9D5E-C3DDA52268C1}"/>
    <cellStyle name="Note 30 2 2 4" xfId="10014" xr:uid="{7E465D7E-5D15-414D-93D3-7A85E8A65E97}"/>
    <cellStyle name="Note 30 2 3" xfId="3716" xr:uid="{FD4B5EA2-B312-4714-ADDD-C193FE91753D}"/>
    <cellStyle name="Note 30 2 3 2" xfId="6472" xr:uid="{4D16FF82-EE68-44BF-AB49-4FFE3247E682}"/>
    <cellStyle name="Note 30 2 3 3" xfId="7623" xr:uid="{628B48FE-6ED3-4B88-9126-8D96EEE36414}"/>
    <cellStyle name="Note 30 2 3 4" xfId="9193" xr:uid="{92BDA856-0747-440A-9EAB-F1B3B03AFE19}"/>
    <cellStyle name="Note 30 2 4" xfId="5708" xr:uid="{28903867-805E-4FE5-B18E-99FFFDAA0F9D}"/>
    <cellStyle name="Note 30 2 5" xfId="8533" xr:uid="{4834A10E-B7F4-4E6D-A456-146E1DAC4748}"/>
    <cellStyle name="Note 30 3" xfId="2301" xr:uid="{00000000-0005-0000-0000-0000470A0000}"/>
    <cellStyle name="Note 30 3 2" xfId="4612" xr:uid="{CF2ABB54-F575-44F7-B756-4990361BB63E}"/>
    <cellStyle name="Note 30 3 2 2" xfId="7226" xr:uid="{4ED24997-B3F5-424D-88D9-B2B692423B50}"/>
    <cellStyle name="Note 30 3 2 3" xfId="5203" xr:uid="{B418F49F-B10C-4CC7-9447-81DE75ED0810}"/>
    <cellStyle name="Note 30 3 2 4" xfId="10082" xr:uid="{6848C2B0-9F9B-4931-A586-1DB7459DA8A5}"/>
    <cellStyle name="Note 30 3 3" xfId="3783" xr:uid="{DAEE4CCD-AD40-4589-85CF-2C6F00323D15}"/>
    <cellStyle name="Note 30 3 3 2" xfId="6539" xr:uid="{58E3D57D-3738-4B11-8921-E2A543E005F4}"/>
    <cellStyle name="Note 30 3 3 3" xfId="5277" xr:uid="{CC1F9298-F645-4BA4-8B5C-3EDC1FF58BB4}"/>
    <cellStyle name="Note 30 3 3 4" xfId="9260" xr:uid="{648A1D93-9B4A-4E2E-A7D3-C006C3DA3182}"/>
    <cellStyle name="Note 30 3 4" xfId="5780" xr:uid="{ED23091A-EB49-4404-BACC-AB60BA8C2A01}"/>
    <cellStyle name="Note 30 3 5" xfId="8599" xr:uid="{03CC8E21-EBD7-46CE-B237-5C7334710263}"/>
    <cellStyle name="Note 30 4" xfId="2360" xr:uid="{00000000-0005-0000-0000-0000480A0000}"/>
    <cellStyle name="Note 30 4 2" xfId="4670" xr:uid="{9715980C-BCA7-4F40-B382-AE03F4ED6E40}"/>
    <cellStyle name="Note 30 4 2 2" xfId="7284" xr:uid="{07A8D60D-4B57-465D-8A87-3C943DD3942B}"/>
    <cellStyle name="Note 30 4 2 3" xfId="6922" xr:uid="{3A8C8C0B-C52E-4E4C-9E38-580E10FFF746}"/>
    <cellStyle name="Note 30 4 2 4" xfId="10140" xr:uid="{D73A3D94-F503-4597-A252-52350BE05349}"/>
    <cellStyle name="Note 30 4 3" xfId="3841" xr:uid="{22200338-2A42-4ED3-817D-E41F1E473928}"/>
    <cellStyle name="Note 30 4 3 2" xfId="6597" xr:uid="{AA7F03E5-08F2-44FE-BB66-942B09FF58F5}"/>
    <cellStyle name="Note 30 4 3 3" xfId="7836" xr:uid="{663465D7-BD47-412A-974A-4C9F96A78B77}"/>
    <cellStyle name="Note 30 4 3 4" xfId="9318" xr:uid="{32915EE2-0164-475B-8086-3370D18814F7}"/>
    <cellStyle name="Note 30 4 4" xfId="5838" xr:uid="{B18F73CD-8CD4-4198-8E73-E1D40235E8CC}"/>
    <cellStyle name="Note 30 4 5" xfId="8657" xr:uid="{015297DF-1250-4C01-949C-26EFA692025D}"/>
    <cellStyle name="Note 30 5" xfId="2531" xr:uid="{00000000-0005-0000-0000-0000490A0000}"/>
    <cellStyle name="Note 30 5 2" xfId="4837" xr:uid="{3EFDBDE8-3D7F-49BB-AEF0-B40E2BF7B145}"/>
    <cellStyle name="Note 30 5 2 2" xfId="7342" xr:uid="{DB33473F-8835-42AB-B9C1-82A8FBAF6B01}"/>
    <cellStyle name="Note 30 5 2 3" xfId="7776" xr:uid="{BA685539-33DE-40E4-8371-A7282C73EFBE}"/>
    <cellStyle name="Note 30 5 2 4" xfId="10307" xr:uid="{A66AA06A-8E7D-4590-86D4-2337A88CFAA5}"/>
    <cellStyle name="Note 30 5 3" xfId="3888" xr:uid="{C25D8664-D019-41AC-9B82-79A737B3C9B8}"/>
    <cellStyle name="Note 30 5 3 2" xfId="6644" xr:uid="{D1E2775A-59BB-4A20-9C8C-EAC90922BF4E}"/>
    <cellStyle name="Note 30 5 3 3" xfId="5410" xr:uid="{C8996831-1DBD-4AC7-8E2B-2574139A6EC1}"/>
    <cellStyle name="Note 30 5 3 4" xfId="9365" xr:uid="{4ADBC021-AFB2-4635-8838-EB4DCBFCE458}"/>
    <cellStyle name="Note 30 5 4" xfId="5902" xr:uid="{3BDDDBAF-6DF5-440B-8246-6AA2FA583CE4}"/>
    <cellStyle name="Note 30 5 5" xfId="8703" xr:uid="{E906007F-7D72-4CEE-BEF1-B8ADD6E9E215}"/>
    <cellStyle name="Note 30 6" xfId="4311" xr:uid="{57D8A793-3DBE-425B-9EBD-83F8E920F802}"/>
    <cellStyle name="Note 30 6 2" xfId="6992" xr:uid="{3623A910-1325-4EFD-BB6D-A7BD4CCE25EC}"/>
    <cellStyle name="Note 30 6 3" xfId="7116" xr:uid="{BBE6F5CA-5245-4AA3-8689-09BABE5CF258}"/>
    <cellStyle name="Note 30 6 4" xfId="9781" xr:uid="{BD2A5B0F-1F40-400A-9450-C71CFF4C31C2}"/>
    <cellStyle name="Note 30 7" xfId="3560" xr:uid="{5B315EA9-363E-4AED-98E2-910593871ECA}"/>
    <cellStyle name="Note 30 7 2" xfId="6316" xr:uid="{DA0510E0-F0F7-4BA7-BB4D-A6E40E3D1C7B}"/>
    <cellStyle name="Note 30 7 3" xfId="8252" xr:uid="{1514FB72-DC3A-4FFB-B591-9DFE72C32C9C}"/>
    <cellStyle name="Note 30 7 4" xfId="9037" xr:uid="{50E31195-CA8A-4E07-848B-7FD7B726A623}"/>
    <cellStyle name="Note 30 8" xfId="5495" xr:uid="{647BF039-10D1-4CD3-B195-1A0C01EF15B3}"/>
    <cellStyle name="Note 30 9" xfId="8389" xr:uid="{AFEB6412-7139-42C1-B108-992512ADD5DC}"/>
    <cellStyle name="Note 30_WCO" xfId="2679" xr:uid="{00000000-0005-0000-0000-00004A0A0000}"/>
    <cellStyle name="Note 31" xfId="1710" xr:uid="{00000000-0005-0000-0000-00004B0A0000}"/>
    <cellStyle name="Note 31 2" xfId="2198" xr:uid="{00000000-0005-0000-0000-00004C0A0000}"/>
    <cellStyle name="Note 31 2 2" xfId="4545" xr:uid="{ABE960DA-DE20-4994-BAA8-B00C6C57004E}"/>
    <cellStyle name="Note 31 2 2 2" xfId="7159" xr:uid="{7C4301F0-BB40-47FE-876B-DB9156D8ED8B}"/>
    <cellStyle name="Note 31 2 2 3" xfId="7784" xr:uid="{B6591199-7F12-4E23-9834-0ADA99BB4A7B}"/>
    <cellStyle name="Note 31 2 2 4" xfId="10015" xr:uid="{57D8C33E-4DE3-42FA-9E95-F1E936305CB0}"/>
    <cellStyle name="Note 31 2 3" xfId="3717" xr:uid="{5238C3FD-BE4C-44A7-A50C-803B7EFE2E7A}"/>
    <cellStyle name="Note 31 2 3 2" xfId="6473" xr:uid="{2528C6F5-822A-48C8-9FCE-61746B1828F3}"/>
    <cellStyle name="Note 31 2 3 3" xfId="7988" xr:uid="{4C4DDCF6-A09A-4C1B-A78F-84F883EA381D}"/>
    <cellStyle name="Note 31 2 3 4" xfId="9194" xr:uid="{79D6F3D4-5A19-48CF-8AE4-A77533944428}"/>
    <cellStyle name="Note 31 2 4" xfId="5709" xr:uid="{A88E866A-08CF-4298-A943-C763DA37ECEA}"/>
    <cellStyle name="Note 31 2 5" xfId="8534" xr:uid="{6FFDEEE8-0E3B-432B-B5D4-0BCB0045A8E9}"/>
    <cellStyle name="Note 31 3" xfId="2302" xr:uid="{00000000-0005-0000-0000-00004D0A0000}"/>
    <cellStyle name="Note 31 3 2" xfId="4613" xr:uid="{AC9B4164-9EEB-4DED-907F-9025D4E7EC3C}"/>
    <cellStyle name="Note 31 3 2 2" xfId="7227" xr:uid="{2F7318C9-E89C-48E2-8DAF-E5018EE7C7E6}"/>
    <cellStyle name="Note 31 3 2 3" xfId="5985" xr:uid="{EA04ADD4-48B6-40A9-B97E-E2D9041A8992}"/>
    <cellStyle name="Note 31 3 2 4" xfId="10083" xr:uid="{1E466E3A-0459-49E5-A3A5-42D1AE4DBFB3}"/>
    <cellStyle name="Note 31 3 3" xfId="3784" xr:uid="{14A42E87-5DC1-4A4A-9A41-C0CBA51382D0}"/>
    <cellStyle name="Note 31 3 3 2" xfId="6540" xr:uid="{72676428-4D3F-41F9-A281-9180F3C9812C}"/>
    <cellStyle name="Note 31 3 3 3" xfId="5350" xr:uid="{09834651-E68F-42A0-A082-CCA851477625}"/>
    <cellStyle name="Note 31 3 3 4" xfId="9261" xr:uid="{494E0410-0858-4254-834B-18890AC858BF}"/>
    <cellStyle name="Note 31 3 4" xfId="5781" xr:uid="{B98875A2-E9BC-4EF8-929C-0831A0FC4CF2}"/>
    <cellStyle name="Note 31 3 5" xfId="8600" xr:uid="{A1FFCB56-B0C8-4352-A194-CF2C4B9FBCAC}"/>
    <cellStyle name="Note 31 4" xfId="2359" xr:uid="{00000000-0005-0000-0000-00004E0A0000}"/>
    <cellStyle name="Note 31 4 2" xfId="4669" xr:uid="{801021DE-F836-4296-AE84-B95E5A2B9E1E}"/>
    <cellStyle name="Note 31 4 2 2" xfId="7283" xr:uid="{89ED1210-EFB7-4DC9-A215-1FE43398B35A}"/>
    <cellStyle name="Note 31 4 2 3" xfId="8235" xr:uid="{269F3526-3C02-4119-B86B-793BF0F06ECC}"/>
    <cellStyle name="Note 31 4 2 4" xfId="10139" xr:uid="{22C07D10-A832-490B-9A10-91F8CB9CB9CE}"/>
    <cellStyle name="Note 31 4 3" xfId="3840" xr:uid="{5924251A-24AE-4744-AB14-663AC94B91B8}"/>
    <cellStyle name="Note 31 4 3 2" xfId="6596" xr:uid="{C4C99CF1-9312-4299-A815-45367381A29D}"/>
    <cellStyle name="Note 31 4 3 3" xfId="5593" xr:uid="{D32D18A6-5C77-43C3-B193-627F3E8561F2}"/>
    <cellStyle name="Note 31 4 3 4" xfId="9317" xr:uid="{A6343BBF-92AE-4112-8028-30BD2EBF998A}"/>
    <cellStyle name="Note 31 4 4" xfId="5837" xr:uid="{4A262E51-2827-499D-A472-AE8F92EE5A64}"/>
    <cellStyle name="Note 31 4 5" xfId="8656" xr:uid="{70192A65-28AC-4588-8A0D-007FC8CE41A1}"/>
    <cellStyle name="Note 31 5" xfId="2532" xr:uid="{00000000-0005-0000-0000-00004F0A0000}"/>
    <cellStyle name="Note 31 5 2" xfId="4838" xr:uid="{57722BC0-F14A-4EDF-B7DC-03A9D72B4780}"/>
    <cellStyle name="Note 31 5 2 2" xfId="7343" xr:uid="{1012E533-6407-4BA8-8D7E-1B1F8C9DFA71}"/>
    <cellStyle name="Note 31 5 2 3" xfId="7640" xr:uid="{4065CBBF-769A-4CFB-A33B-A4C2C14632D8}"/>
    <cellStyle name="Note 31 5 2 4" xfId="10308" xr:uid="{42305F4B-5A45-47F2-A8CC-B980D504F0FB}"/>
    <cellStyle name="Note 31 5 3" xfId="3889" xr:uid="{E36D0CE7-8491-4D33-891C-63B53A97BE26}"/>
    <cellStyle name="Note 31 5 3 2" xfId="6645" xr:uid="{8DA05461-0924-4398-A600-0AC1AC2830C9}"/>
    <cellStyle name="Note 31 5 3 3" xfId="5559" xr:uid="{8C990812-D80B-480A-8549-8CA1FEB9E687}"/>
    <cellStyle name="Note 31 5 3 4" xfId="9366" xr:uid="{AF1C70E4-8591-473F-A369-C5921CB3DF1C}"/>
    <cellStyle name="Note 31 5 4" xfId="5903" xr:uid="{F93155BD-8D10-4F1A-853D-A4DFFFDC29EC}"/>
    <cellStyle name="Note 31 5 5" xfId="8704" xr:uid="{CCF80925-B100-498C-A8C0-6E97A4B8BA39}"/>
    <cellStyle name="Note 31 6" xfId="4312" xr:uid="{02D08DA2-C471-420F-B233-6F9F7C945C1E}"/>
    <cellStyle name="Note 31 6 2" xfId="6993" xr:uid="{504C3B97-30AC-4EC1-826F-08029FB07B9B}"/>
    <cellStyle name="Note 31 6 3" xfId="6059" xr:uid="{EFEDC7AD-6714-4C02-9A65-A92947C78343}"/>
    <cellStyle name="Note 31 6 4" xfId="9782" xr:uid="{8DDD7B67-C282-49B0-A5CC-D7043DF65486}"/>
    <cellStyle name="Note 31 7" xfId="3561" xr:uid="{560C67A2-C5CB-4D63-98C6-FE8CAAC2587F}"/>
    <cellStyle name="Note 31 7 2" xfId="6317" xr:uid="{8FD428FB-1241-4856-8414-EBFA25E9209F}"/>
    <cellStyle name="Note 31 7 3" xfId="5960" xr:uid="{BCCF4070-CC40-45CD-A566-2BCF28647814}"/>
    <cellStyle name="Note 31 7 4" xfId="9038" xr:uid="{3E4B20B0-BB22-45D2-BDEA-CD4E60E4F9C8}"/>
    <cellStyle name="Note 31 8" xfId="5496" xr:uid="{ED54906A-2571-4F53-A761-004A9420AD18}"/>
    <cellStyle name="Note 31 9" xfId="8390" xr:uid="{809DB61F-5CF8-4D40-9279-0968E5957D80}"/>
    <cellStyle name="Note 31_WCO" xfId="2678" xr:uid="{00000000-0005-0000-0000-0000500A0000}"/>
    <cellStyle name="Note 32" xfId="1711" xr:uid="{00000000-0005-0000-0000-0000510A0000}"/>
    <cellStyle name="Note 32 2" xfId="2199" xr:uid="{00000000-0005-0000-0000-0000520A0000}"/>
    <cellStyle name="Note 32 2 2" xfId="4546" xr:uid="{F221B758-35D3-4973-89D6-06CC43C366B7}"/>
    <cellStyle name="Note 32 2 2 2" xfId="7160" xr:uid="{278D3FC5-9CA6-4565-899D-B9856284FE47}"/>
    <cellStyle name="Note 32 2 2 3" xfId="5596" xr:uid="{CFA12F6C-8286-48EA-964B-9B72B61270FA}"/>
    <cellStyle name="Note 32 2 2 4" xfId="10016" xr:uid="{8A24D10A-3EA1-4461-A686-C3B6A694573A}"/>
    <cellStyle name="Note 32 2 3" xfId="3718" xr:uid="{2D2CC326-81F1-4A8F-89E7-965CBF18A82D}"/>
    <cellStyle name="Note 32 2 3 2" xfId="6474" xr:uid="{B2C8DD11-A486-49FA-85B2-B4D11408DB83}"/>
    <cellStyle name="Note 32 2 3 3" xfId="7700" xr:uid="{0E445E29-B879-4F99-93DF-F8F3C73D9811}"/>
    <cellStyle name="Note 32 2 3 4" xfId="9195" xr:uid="{F655F31A-2D68-4AE4-9101-F45EE600FB5E}"/>
    <cellStyle name="Note 32 2 4" xfId="5710" xr:uid="{077DDC86-3A13-460C-A5F1-DEF5A1254051}"/>
    <cellStyle name="Note 32 2 5" xfId="8535" xr:uid="{C2AC2FB7-7266-44EA-A666-1649EF68A478}"/>
    <cellStyle name="Note 32 3" xfId="2303" xr:uid="{00000000-0005-0000-0000-0000530A0000}"/>
    <cellStyle name="Note 32 3 2" xfId="4614" xr:uid="{39119BD2-A503-432B-802F-915B99972C3F}"/>
    <cellStyle name="Note 32 3 2 2" xfId="7228" xr:uid="{8F89BE32-08ED-4D2A-A6B4-20FB69CBE151}"/>
    <cellStyle name="Note 32 3 2 3" xfId="7611" xr:uid="{475DD164-FE91-4C7A-BBE1-7767A103DB33}"/>
    <cellStyle name="Note 32 3 2 4" xfId="10084" xr:uid="{A026BC2F-787C-4678-9CCF-DA44E9F6A1E2}"/>
    <cellStyle name="Note 32 3 3" xfId="3785" xr:uid="{D3BFF43A-6033-4173-9CB1-B637EB2E0437}"/>
    <cellStyle name="Note 32 3 3 2" xfId="6541" xr:uid="{B064F522-45A0-4414-A61C-C6CD0C4523DC}"/>
    <cellStyle name="Note 32 3 3 3" xfId="5879" xr:uid="{F9D35E59-2D91-4F33-A907-3767174F1346}"/>
    <cellStyle name="Note 32 3 3 4" xfId="9262" xr:uid="{284DBEBA-A8C9-4777-B8A3-038418363A6D}"/>
    <cellStyle name="Note 32 3 4" xfId="5782" xr:uid="{9549AF49-A978-43AD-86DE-5BBE31B834E4}"/>
    <cellStyle name="Note 32 3 5" xfId="8601" xr:uid="{E673D718-C099-419F-9D6F-136ED942E9A6}"/>
    <cellStyle name="Note 32 4" xfId="3317" xr:uid="{00000000-0005-0000-0000-0000540A0000}"/>
    <cellStyle name="Note 32 4 2" xfId="5008" xr:uid="{26EA2887-CE77-4E1D-959B-27758BEBF4DA}"/>
    <cellStyle name="Note 32 4 2 2" xfId="7498" xr:uid="{52743C36-A194-4ADE-9B99-43401B2FBB07}"/>
    <cellStyle name="Note 32 4 2 3" xfId="5394" xr:uid="{6042AB84-CE06-40AC-85FA-DB6CCB7694B8}"/>
    <cellStyle name="Note 32 4 2 4" xfId="10478" xr:uid="{53A29328-A46B-4572-9141-0C8A21D678E0}"/>
    <cellStyle name="Note 32 4 3" xfId="4046" xr:uid="{7D7F379E-CB72-4C8A-9DEB-CD5925429390}"/>
    <cellStyle name="Note 32 4 3 2" xfId="6802" xr:uid="{CDBC3809-59AD-4F9C-9F6D-841C1CB39FBD}"/>
    <cellStyle name="Note 32 4 3 3" xfId="7321" xr:uid="{38CAE521-638E-4808-8933-132071CB1A9D}"/>
    <cellStyle name="Note 32 4 3 4" xfId="9523" xr:uid="{E4F79207-E0C1-409E-B6B9-6B37016458E9}"/>
    <cellStyle name="Note 32 4 4" xfId="6114" xr:uid="{4066047A-24C7-4235-8727-3E9828A61961}"/>
    <cellStyle name="Note 32 4 5" xfId="8847" xr:uid="{33C61F11-B27F-445B-983D-A9D15A4DAF44}"/>
    <cellStyle name="Note 32 5" xfId="2533" xr:uid="{00000000-0005-0000-0000-0000550A0000}"/>
    <cellStyle name="Note 32 5 2" xfId="4839" xr:uid="{69A5D8FA-94B6-4469-9DE3-99028F04B67F}"/>
    <cellStyle name="Note 32 5 2 2" xfId="7344" xr:uid="{407DF5C4-3E71-492D-BDE9-90B5AB581732}"/>
    <cellStyle name="Note 32 5 2 3" xfId="8273" xr:uid="{5074A0A2-B670-459C-ADA7-106A36B57105}"/>
    <cellStyle name="Note 32 5 2 4" xfId="10309" xr:uid="{46068013-CB53-49E7-9E73-E4EB85728EF1}"/>
    <cellStyle name="Note 32 5 3" xfId="3890" xr:uid="{E3D15102-7CD3-4C01-9049-F30DA0FF2EDA}"/>
    <cellStyle name="Note 32 5 3 2" xfId="6646" xr:uid="{0CE78AA7-FD27-4463-BF67-6BE9D75D9844}"/>
    <cellStyle name="Note 32 5 3 3" xfId="5172" xr:uid="{9482BEAE-5726-4E77-9615-1028C8CFBA93}"/>
    <cellStyle name="Note 32 5 3 4" xfId="9367" xr:uid="{F46436A0-51F4-4EC8-A939-C6BD34DFC745}"/>
    <cellStyle name="Note 32 5 4" xfId="5904" xr:uid="{C55020A3-96AA-4898-8B1E-F3CD9C871C4E}"/>
    <cellStyle name="Note 32 5 5" xfId="8705" xr:uid="{491F57EE-C87D-4EAE-A5BD-EF66599DD6C4}"/>
    <cellStyle name="Note 32 6" xfId="4313" xr:uid="{6C37D20A-BA90-4290-BF89-E1AA5D27E9BF}"/>
    <cellStyle name="Note 32 6 2" xfId="6994" xr:uid="{657E202F-EF73-44EE-B48C-3CF51187B3C3}"/>
    <cellStyle name="Note 32 6 3" xfId="6100" xr:uid="{77DB04CB-349C-40A1-BD05-235C847A150D}"/>
    <cellStyle name="Note 32 6 4" xfId="9783" xr:uid="{BDDD14AF-D17F-4BBD-8927-DA7388ACF3A0}"/>
    <cellStyle name="Note 32 7" xfId="3562" xr:uid="{1F3934E9-F04A-412A-833C-5151237D950B}"/>
    <cellStyle name="Note 32 7 2" xfId="6318" xr:uid="{338728BE-3003-4760-8E4E-4DC55D567990}"/>
    <cellStyle name="Note 32 7 3" xfId="7995" xr:uid="{92E887F4-9417-486A-9BD8-2898AEF177DC}"/>
    <cellStyle name="Note 32 7 4" xfId="9039" xr:uid="{A417CDD0-6C17-4F51-AA4C-172AC084D3C9}"/>
    <cellStyle name="Note 32 8" xfId="5497" xr:uid="{43B241F1-A110-49A5-B062-65AE800BD1B0}"/>
    <cellStyle name="Note 32 9" xfId="8391" xr:uid="{B8B74E90-B1B2-4087-A94A-16C726B98B4E}"/>
    <cellStyle name="Note 32_WCO" xfId="2677" xr:uid="{00000000-0005-0000-0000-0000560A0000}"/>
    <cellStyle name="Note 33" xfId="1712" xr:uid="{00000000-0005-0000-0000-0000570A0000}"/>
    <cellStyle name="Note 33 2" xfId="2200" xr:uid="{00000000-0005-0000-0000-0000580A0000}"/>
    <cellStyle name="Note 33 2 2" xfId="4547" xr:uid="{4731DE2C-7F1F-4FAE-A937-D31A6E059039}"/>
    <cellStyle name="Note 33 2 2 2" xfId="7161" xr:uid="{D365082E-89D7-499E-B340-574A9931C0C3}"/>
    <cellStyle name="Note 33 2 2 3" xfId="6175" xr:uid="{58D63916-63A9-43B7-BAEA-452C40959C55}"/>
    <cellStyle name="Note 33 2 2 4" xfId="10017" xr:uid="{798A5E1F-33FA-419C-8D47-4F67A6DE09B5}"/>
    <cellStyle name="Note 33 2 3" xfId="3719" xr:uid="{A86931C5-CF55-4542-928C-CDEC012B3C89}"/>
    <cellStyle name="Note 33 2 3 2" xfId="6475" xr:uid="{8D2ED0D9-7E1F-4CAD-AAAE-FE7EF023AEDF}"/>
    <cellStyle name="Note 33 2 3 3" xfId="5176" xr:uid="{A0BDFB6C-5F66-494B-8095-08C1D29E4B3F}"/>
    <cellStyle name="Note 33 2 3 4" xfId="9196" xr:uid="{7B467013-9702-4398-A860-25B4958DF798}"/>
    <cellStyle name="Note 33 2 4" xfId="5711" xr:uid="{FAA22504-0762-4716-8DBF-40DF1AA2069B}"/>
    <cellStyle name="Note 33 2 5" xfId="8536" xr:uid="{4FCCCE1F-530A-4C3C-9F26-0A630CBD9E44}"/>
    <cellStyle name="Note 33 3" xfId="2304" xr:uid="{00000000-0005-0000-0000-0000590A0000}"/>
    <cellStyle name="Note 33 3 2" xfId="4615" xr:uid="{3CFB8270-BD8E-419C-A39F-BF5D7A312499}"/>
    <cellStyle name="Note 33 3 2 2" xfId="7229" xr:uid="{AAD1AF9B-FEC6-4261-BD88-D97D88A50A4C}"/>
    <cellStyle name="Note 33 3 2 3" xfId="7735" xr:uid="{ED10781F-F916-42A9-993B-4A5C5EE59D04}"/>
    <cellStyle name="Note 33 3 2 4" xfId="10085" xr:uid="{F4BB135C-BAB9-4F65-8A48-437845A52A09}"/>
    <cellStyle name="Note 33 3 3" xfId="3786" xr:uid="{7389E5B8-3B04-4CC5-8EE8-D69714E25668}"/>
    <cellStyle name="Note 33 3 3 2" xfId="6542" xr:uid="{A0F7E1CC-9666-4E8B-A5FB-FF4986E8457B}"/>
    <cellStyle name="Note 33 3 3 3" xfId="5232" xr:uid="{CF985543-4551-42C4-A506-19707589EA0B}"/>
    <cellStyle name="Note 33 3 3 4" xfId="9263" xr:uid="{9B52F50B-5260-4464-89D0-6722C2922D71}"/>
    <cellStyle name="Note 33 3 4" xfId="5783" xr:uid="{10259BDB-9646-485D-B9A1-62A5117AC573}"/>
    <cellStyle name="Note 33 3 5" xfId="8602" xr:uid="{56EB67E9-0951-42D8-94E2-1B410CA7E733}"/>
    <cellStyle name="Note 33 4" xfId="3318" xr:uid="{00000000-0005-0000-0000-00005A0A0000}"/>
    <cellStyle name="Note 33 4 2" xfId="5009" xr:uid="{2A67D5E9-663E-40E2-8D4E-D849A277375A}"/>
    <cellStyle name="Note 33 4 2 2" xfId="7499" xr:uid="{182503DC-C06C-444A-B060-2075848C5C38}"/>
    <cellStyle name="Note 33 4 2 3" xfId="5647" xr:uid="{994AD1E4-FC86-4999-929D-AAD3D7B4C866}"/>
    <cellStyle name="Note 33 4 2 4" xfId="10479" xr:uid="{B838954A-C225-4231-A6AE-B9FB2A288C48}"/>
    <cellStyle name="Note 33 4 3" xfId="4047" xr:uid="{F3951BB9-14AC-42D1-8AB3-149CA7B170FA}"/>
    <cellStyle name="Note 33 4 3 2" xfId="6803" xr:uid="{A25AECCC-5270-4800-8061-BDF328FAFB2C}"/>
    <cellStyle name="Note 33 4 3 3" xfId="7698" xr:uid="{9DA9DDC4-8CFB-45FC-A4F2-6C71840A6B8C}"/>
    <cellStyle name="Note 33 4 3 4" xfId="9524" xr:uid="{16A8CE73-121A-4F63-9CD5-C48FF0D54BDC}"/>
    <cellStyle name="Note 33 4 4" xfId="6115" xr:uid="{204F16E6-89F7-46DE-AB9F-7CDAB12DC51A}"/>
    <cellStyle name="Note 33 4 5" xfId="8848" xr:uid="{90938870-1D9A-4E76-98EE-35244F447292}"/>
    <cellStyle name="Note 33 5" xfId="2534" xr:uid="{00000000-0005-0000-0000-00005B0A0000}"/>
    <cellStyle name="Note 33 5 2" xfId="4840" xr:uid="{26A2698A-3CC8-452B-B2DA-5DBEAF919F33}"/>
    <cellStyle name="Note 33 5 2 2" xfId="7345" xr:uid="{AAF1206B-2932-4FAF-95DB-D446D3FE9F06}"/>
    <cellStyle name="Note 33 5 2 3" xfId="8169" xr:uid="{400103BD-DB0C-465D-87EE-1EE1804CE61C}"/>
    <cellStyle name="Note 33 5 2 4" xfId="10310" xr:uid="{1A29F613-B0E7-45BD-B20F-0F0009E9F64D}"/>
    <cellStyle name="Note 33 5 3" xfId="3891" xr:uid="{7E083AA8-33E5-4925-B050-509D763906F2}"/>
    <cellStyle name="Note 33 5 3 2" xfId="6647" xr:uid="{44261242-7A97-44CA-AA6E-E0B692C1445E}"/>
    <cellStyle name="Note 33 5 3 3" xfId="6105" xr:uid="{6E31DE09-1996-4859-9ECE-054D9E0F3554}"/>
    <cellStyle name="Note 33 5 3 4" xfId="9368" xr:uid="{9225F493-1627-4574-98D8-9A76E6FE0B87}"/>
    <cellStyle name="Note 33 5 4" xfId="5905" xr:uid="{A1E491F5-A149-4B82-81C2-9B8A5AA386FC}"/>
    <cellStyle name="Note 33 5 5" xfId="8706" xr:uid="{628A7A66-A121-408F-B797-61940ED2DE16}"/>
    <cellStyle name="Note 33 6" xfId="4314" xr:uid="{62191030-7A19-432D-A8CF-A529EF92F7D2}"/>
    <cellStyle name="Note 33 6 2" xfId="6995" xr:uid="{F096B8B9-E433-4937-98FC-306C1D6B1345}"/>
    <cellStyle name="Note 33 6 3" xfId="5441" xr:uid="{5881C713-D99F-4762-B0AB-195EFA8A4EA0}"/>
    <cellStyle name="Note 33 6 4" xfId="9784" xr:uid="{FF511646-52F6-444C-BB01-8FBEF67EA2E7}"/>
    <cellStyle name="Note 33 7" xfId="3563" xr:uid="{FC800CE0-FD09-4E51-94D3-8AA9C7222EBE}"/>
    <cellStyle name="Note 33 7 2" xfId="6319" xr:uid="{4349F0BB-504F-4414-8DBC-27FEC11469B6}"/>
    <cellStyle name="Note 33 7 3" xfId="7775" xr:uid="{63BC69F9-4DF6-44A0-A217-0DEB7665AAED}"/>
    <cellStyle name="Note 33 7 4" xfId="9040" xr:uid="{8770B6A2-6C29-473F-8261-81B279EC3193}"/>
    <cellStyle name="Note 33 8" xfId="5498" xr:uid="{76886302-F623-4727-8461-AE4DC613C677}"/>
    <cellStyle name="Note 33 9" xfId="8392" xr:uid="{249FCD01-A9F3-4EB6-9E81-E30F790383D3}"/>
    <cellStyle name="Note 33_WCO" xfId="2676" xr:uid="{00000000-0005-0000-0000-00005C0A0000}"/>
    <cellStyle name="Note 34" xfId="1713" xr:uid="{00000000-0005-0000-0000-00005D0A0000}"/>
    <cellStyle name="Note 34 2" xfId="2201" xr:uid="{00000000-0005-0000-0000-00005E0A0000}"/>
    <cellStyle name="Note 34 2 2" xfId="4548" xr:uid="{16140A2A-CD9E-4E32-BDB4-935D1591E770}"/>
    <cellStyle name="Note 34 2 2 2" xfId="7162" xr:uid="{6CC3B3AB-3FA5-481B-8557-349DF6A6B511}"/>
    <cellStyle name="Note 34 2 2 3" xfId="5431" xr:uid="{B025F562-31FF-47A0-8415-DD54DBD36F8C}"/>
    <cellStyle name="Note 34 2 2 4" xfId="10018" xr:uid="{C4F71684-A2E1-4082-8BF1-61D9B264D42C}"/>
    <cellStyle name="Note 34 2 3" xfId="3720" xr:uid="{9C342C70-FAFC-493A-B6E9-0F7D3A53A8D6}"/>
    <cellStyle name="Note 34 2 3 2" xfId="6476" xr:uid="{4A7DBCF7-B1FC-45F1-8A4A-71893D8F85BF}"/>
    <cellStyle name="Note 34 2 3 3" xfId="7593" xr:uid="{A02793E4-4E52-43BE-9580-E204405F8C9F}"/>
    <cellStyle name="Note 34 2 3 4" xfId="9197" xr:uid="{07ED9E45-319D-494F-92A1-F9419CA12EB2}"/>
    <cellStyle name="Note 34 2 4" xfId="5712" xr:uid="{1F052F8C-40ED-470A-A7F6-0B90EB67C117}"/>
    <cellStyle name="Note 34 2 5" xfId="8537" xr:uid="{2F16B5D1-4E96-45F2-AFFB-847F68E4A141}"/>
    <cellStyle name="Note 34 3" xfId="2305" xr:uid="{00000000-0005-0000-0000-00005F0A0000}"/>
    <cellStyle name="Note 34 3 2" xfId="4616" xr:uid="{244A1FC5-A87D-4E0B-8BC7-B3F1F21C991B}"/>
    <cellStyle name="Note 34 3 2 2" xfId="7230" xr:uid="{DD91D5A1-FC0C-48EC-AF05-9810CF4EE513}"/>
    <cellStyle name="Note 34 3 2 3" xfId="8280" xr:uid="{6D219E46-721B-4AFD-8FF8-7843720256E2}"/>
    <cellStyle name="Note 34 3 2 4" xfId="10086" xr:uid="{FD977BCD-27FA-43F5-AD63-BD9330CCD31E}"/>
    <cellStyle name="Note 34 3 3" xfId="3787" xr:uid="{5E6555AF-3602-4C08-9116-457D7D4E2690}"/>
    <cellStyle name="Note 34 3 3 2" xfId="6543" xr:uid="{BEA99F94-4DDF-49AF-A8A6-AC6B4F3F7B4D}"/>
    <cellStyle name="Note 34 3 3 3" xfId="6112" xr:uid="{30684DDD-B1D1-4D69-B78A-5B6887D37E1F}"/>
    <cellStyle name="Note 34 3 3 4" xfId="9264" xr:uid="{D75F95AC-3047-4BD6-995D-1E51C7C3525C}"/>
    <cellStyle name="Note 34 3 4" xfId="5784" xr:uid="{CD3E424C-6DED-4D8B-80ED-EC3C4E63C727}"/>
    <cellStyle name="Note 34 3 5" xfId="8603" xr:uid="{C4B2DCDF-C53A-4970-82A6-8E8CDA66F7BE}"/>
    <cellStyle name="Note 34 4" xfId="3319" xr:uid="{00000000-0005-0000-0000-0000600A0000}"/>
    <cellStyle name="Note 34 4 2" xfId="5010" xr:uid="{D80B32D0-22E2-4844-A2CE-70135F2CEDC9}"/>
    <cellStyle name="Note 34 4 2 2" xfId="7500" xr:uid="{78120341-AC22-4CDF-8B21-F43FA3A48A3A}"/>
    <cellStyle name="Note 34 4 2 3" xfId="5575" xr:uid="{278F182B-2EC0-4D11-B30B-E06C220FFA28}"/>
    <cellStyle name="Note 34 4 2 4" xfId="10480" xr:uid="{F4989994-ED14-4C06-B42E-392DA2387C00}"/>
    <cellStyle name="Note 34 4 3" xfId="4048" xr:uid="{9D14593B-7D4F-4DD3-922A-D8426BDE7B91}"/>
    <cellStyle name="Note 34 4 3 2" xfId="6804" xr:uid="{79508C0D-F59B-4343-A106-5A17ADE51AC4}"/>
    <cellStyle name="Note 34 4 3 3" xfId="5676" xr:uid="{FE34A4C4-08E3-422C-9BDB-48A161A8025F}"/>
    <cellStyle name="Note 34 4 3 4" xfId="9525" xr:uid="{FB3A0282-F8F3-4F2C-A3FF-55363CF86B62}"/>
    <cellStyle name="Note 34 4 4" xfId="6116" xr:uid="{1F2F252D-C073-4B5A-8770-93106BDDD06D}"/>
    <cellStyle name="Note 34 4 5" xfId="8849" xr:uid="{54430319-76A9-4D77-B8B9-93F95B8A8144}"/>
    <cellStyle name="Note 34 5" xfId="2535" xr:uid="{00000000-0005-0000-0000-0000610A0000}"/>
    <cellStyle name="Note 34 5 2" xfId="4841" xr:uid="{5A83702E-25C6-4FB7-82FF-A2A03A5D88C9}"/>
    <cellStyle name="Note 34 5 2 2" xfId="7346" xr:uid="{FABEBFD1-A21F-4EFF-A176-3C82DAEC9AD1}"/>
    <cellStyle name="Note 34 5 2 3" xfId="5452" xr:uid="{17B2AF85-3EBC-4AEC-8CE5-A42FD987EBAA}"/>
    <cellStyle name="Note 34 5 2 4" xfId="10311" xr:uid="{A9A47EB3-89EA-4E3C-839F-8B887C1A2F29}"/>
    <cellStyle name="Note 34 5 3" xfId="3892" xr:uid="{7F0B9873-621E-4201-BAD6-AA7FBC8405BE}"/>
    <cellStyle name="Note 34 5 3 2" xfId="6648" xr:uid="{B233C8BC-4ED3-49F5-BE71-246E45A1424A}"/>
    <cellStyle name="Note 34 5 3 3" xfId="8233" xr:uid="{6B6D1763-5263-4E95-A898-9A135320B128}"/>
    <cellStyle name="Note 34 5 3 4" xfId="9369" xr:uid="{4FA3942F-0874-446F-91A5-9C31C65A7259}"/>
    <cellStyle name="Note 34 5 4" xfId="5906" xr:uid="{94062533-CABF-4372-A157-FD821653B278}"/>
    <cellStyle name="Note 34 5 5" xfId="8707" xr:uid="{12FC445E-0B5F-4015-930E-54BD70A4DA99}"/>
    <cellStyle name="Note 34 6" xfId="4315" xr:uid="{29C9F3F1-C1C6-485D-9517-5972C52DF208}"/>
    <cellStyle name="Note 34 6 2" xfId="6996" xr:uid="{DFC20EA9-F5DF-4BEE-9207-EDC8FB118CF4}"/>
    <cellStyle name="Note 34 6 3" xfId="8277" xr:uid="{12B5EC27-7EC8-4F66-AD9F-D50024AAD1CC}"/>
    <cellStyle name="Note 34 6 4" xfId="9785" xr:uid="{E4608D56-193F-408B-8C4F-B61C7F782581}"/>
    <cellStyle name="Note 34 7" xfId="3564" xr:uid="{656C998A-70E5-4AB2-8AFD-B2E7935215FF}"/>
    <cellStyle name="Note 34 7 2" xfId="6320" xr:uid="{4FF4CA46-425C-46BE-B682-4700E15E5264}"/>
    <cellStyle name="Note 34 7 3" xfId="7613" xr:uid="{6E219E09-C7D7-4251-96E4-1ED339B8323D}"/>
    <cellStyle name="Note 34 7 4" xfId="9041" xr:uid="{327BFF57-F8D2-4003-B691-FB844A740B66}"/>
    <cellStyle name="Note 34 8" xfId="5499" xr:uid="{E5485480-F9C2-4A34-80E7-635B2DBE8728}"/>
    <cellStyle name="Note 34 9" xfId="8393" xr:uid="{11791973-93F5-46BB-9A22-79EE1DDC470F}"/>
    <cellStyle name="Note 34_WCO" xfId="2675" xr:uid="{00000000-0005-0000-0000-0000620A0000}"/>
    <cellStyle name="Note 35" xfId="1714" xr:uid="{00000000-0005-0000-0000-0000630A0000}"/>
    <cellStyle name="Note 35 2" xfId="2202" xr:uid="{00000000-0005-0000-0000-0000640A0000}"/>
    <cellStyle name="Note 35 2 2" xfId="4549" xr:uid="{29B332D8-7C17-4BFA-9886-F29F0D81F5E7}"/>
    <cellStyle name="Note 35 2 2 2" xfId="7163" xr:uid="{53B9E280-A396-4389-A9E7-D2469E8F3203}"/>
    <cellStyle name="Note 35 2 2 3" xfId="7599" xr:uid="{3AAD75B4-A34F-47F5-84CF-E3D459E27AB3}"/>
    <cellStyle name="Note 35 2 2 4" xfId="10019" xr:uid="{A8904551-32A9-45D7-990B-C7AFC816B27F}"/>
    <cellStyle name="Note 35 2 3" xfId="3721" xr:uid="{E73EF3B5-8625-44AA-A5AA-DCA405AB40F2}"/>
    <cellStyle name="Note 35 2 3 2" xfId="6477" xr:uid="{9E7063D6-336C-45A2-9B36-201BC529D748}"/>
    <cellStyle name="Note 35 2 3 3" xfId="5659" xr:uid="{ED3ABBDF-7B0A-4241-99AB-3C434B01559F}"/>
    <cellStyle name="Note 35 2 3 4" xfId="9198" xr:uid="{F4072B2B-BAA0-4939-A4BD-2AB57A6CA929}"/>
    <cellStyle name="Note 35 2 4" xfId="5713" xr:uid="{101C2490-EEA2-4B6A-A4B5-C7D08109763E}"/>
    <cellStyle name="Note 35 2 5" xfId="8538" xr:uid="{BDC687C9-AEF5-461F-9DCA-782FF1248847}"/>
    <cellStyle name="Note 35 3" xfId="2306" xr:uid="{00000000-0005-0000-0000-0000650A0000}"/>
    <cellStyle name="Note 35 3 2" xfId="4617" xr:uid="{5BCCF9B6-58A6-4353-A94E-E363C0B81213}"/>
    <cellStyle name="Note 35 3 2 2" xfId="7231" xr:uid="{16CA298A-B898-4708-B97A-5A9F00BC56FE}"/>
    <cellStyle name="Note 35 3 2 3" xfId="5252" xr:uid="{9749384C-5B96-4A2C-B3CA-A4F0137CF636}"/>
    <cellStyle name="Note 35 3 2 4" xfId="10087" xr:uid="{3213670C-0FF1-410E-9BE0-26ADB9EEF002}"/>
    <cellStyle name="Note 35 3 3" xfId="3788" xr:uid="{1A24971C-D4B2-4587-BAD1-E21D8224FE12}"/>
    <cellStyle name="Note 35 3 3 2" xfId="6544" xr:uid="{E05EB321-7642-4884-875C-87A0E666B85C}"/>
    <cellStyle name="Note 35 3 3 3" xfId="5670" xr:uid="{7FCBD3AC-35DC-4620-A796-7E75F6377D23}"/>
    <cellStyle name="Note 35 3 3 4" xfId="9265" xr:uid="{7CC5CD99-E967-4EF3-9A92-492B38C6038A}"/>
    <cellStyle name="Note 35 3 4" xfId="5785" xr:uid="{49A4F350-1E96-4081-963D-0922629B51C3}"/>
    <cellStyle name="Note 35 3 5" xfId="8604" xr:uid="{A32467E8-7905-4C73-99FE-CC7D57B6DBEE}"/>
    <cellStyle name="Note 35 4" xfId="3320" xr:uid="{00000000-0005-0000-0000-0000660A0000}"/>
    <cellStyle name="Note 35 4 2" xfId="5011" xr:uid="{BD80616F-884A-45B9-A0EF-6D94621DB69B}"/>
    <cellStyle name="Note 35 4 2 2" xfId="7501" xr:uid="{34B7425C-4886-4022-B5C8-D0580F034087}"/>
    <cellStyle name="Note 35 4 2 3" xfId="5986" xr:uid="{6B2782E9-E360-4277-8EF8-E1AE1F266347}"/>
    <cellStyle name="Note 35 4 2 4" xfId="10481" xr:uid="{0D16B3CE-A5AF-4A6E-95CF-F34E6D5DF496}"/>
    <cellStyle name="Note 35 4 3" xfId="4049" xr:uid="{64E26DC5-632B-4F58-B994-DAFA3AD83F4C}"/>
    <cellStyle name="Note 35 4 3 2" xfId="6805" xr:uid="{A01530A7-A9DF-4BC8-9583-6678BCA37E32}"/>
    <cellStyle name="Note 35 4 3 3" xfId="5565" xr:uid="{E2AB1752-43AB-4426-A5A7-A16CA9E3DD1D}"/>
    <cellStyle name="Note 35 4 3 4" xfId="9526" xr:uid="{9EB29AD8-2A36-4031-883C-4735815EA8D7}"/>
    <cellStyle name="Note 35 4 4" xfId="6117" xr:uid="{7E467C39-30AD-48A4-B860-0DCE1B1F6FF4}"/>
    <cellStyle name="Note 35 4 5" xfId="8850" xr:uid="{D5A45BEA-AF6B-43C2-97C0-1D451E0B3C07}"/>
    <cellStyle name="Note 35 5" xfId="2536" xr:uid="{00000000-0005-0000-0000-0000670A0000}"/>
    <cellStyle name="Note 35 5 2" xfId="4842" xr:uid="{A0EE45B6-341E-41D4-975B-D056FD33E897}"/>
    <cellStyle name="Note 35 5 2 2" xfId="7347" xr:uid="{4BB417D5-F39F-4B19-8540-0D2BE073BA28}"/>
    <cellStyle name="Note 35 5 2 3" xfId="5953" xr:uid="{4946E2F8-1B57-4B73-9BC1-D02576860345}"/>
    <cellStyle name="Note 35 5 2 4" xfId="10312" xr:uid="{547B84D8-A682-4DF8-8607-E1A69D850C58}"/>
    <cellStyle name="Note 35 5 3" xfId="3893" xr:uid="{C74CB3D4-DF8C-4AAB-B83C-A5950E85D38F}"/>
    <cellStyle name="Note 35 5 3 2" xfId="6649" xr:uid="{9418284E-DEAE-43D0-BBF1-465338621618}"/>
    <cellStyle name="Note 35 5 3 3" xfId="7837" xr:uid="{E03F28F1-320E-4A9B-8DC8-68D9ADE47240}"/>
    <cellStyle name="Note 35 5 3 4" xfId="9370" xr:uid="{18F4A505-05E4-427E-B4EB-008C73AAA615}"/>
    <cellStyle name="Note 35 5 4" xfId="5907" xr:uid="{734BAAF4-D720-49D1-8A99-F769912EFA0E}"/>
    <cellStyle name="Note 35 5 5" xfId="8708" xr:uid="{B6386B09-2E3F-4E70-B334-75B4C2C06065}"/>
    <cellStyle name="Note 35 6" xfId="4316" xr:uid="{799626F0-33DA-4E09-ABB2-F19D2F7864FB}"/>
    <cellStyle name="Note 35 6 2" xfId="6997" xr:uid="{8885D150-5E7E-4E10-B510-DD9BF4608BF0}"/>
    <cellStyle name="Note 35 6 3" xfId="8257" xr:uid="{1AC92E98-C5B8-4630-896F-8EF4125CD5C4}"/>
    <cellStyle name="Note 35 6 4" xfId="9786" xr:uid="{261FD648-D855-433B-8481-A6CFEE9FCA1B}"/>
    <cellStyle name="Note 35 7" xfId="3565" xr:uid="{9E0BBFE7-5FB3-4053-91E9-09D40DA043D3}"/>
    <cellStyle name="Note 35 7 2" xfId="6321" xr:uid="{620873C4-C1C4-4052-A38F-98BD10A8304B}"/>
    <cellStyle name="Note 35 7 3" xfId="5863" xr:uid="{CA83AF5C-F73C-47B5-BC1F-07EB80276CC8}"/>
    <cellStyle name="Note 35 7 4" xfId="9042" xr:uid="{0D11AD46-EEB4-4C2C-8B8B-A28BE8BC155C}"/>
    <cellStyle name="Note 35 8" xfId="5500" xr:uid="{DA3CCC84-9218-42F2-BD8F-9D890DF00286}"/>
    <cellStyle name="Note 35 9" xfId="8394" xr:uid="{30364FE2-2257-4D3D-A1F2-FE1502CC23C4}"/>
    <cellStyle name="Note 35_WCO" xfId="2674" xr:uid="{00000000-0005-0000-0000-0000680A0000}"/>
    <cellStyle name="Note 36" xfId="1715" xr:uid="{00000000-0005-0000-0000-0000690A0000}"/>
    <cellStyle name="Note 36 2" xfId="2203" xr:uid="{00000000-0005-0000-0000-00006A0A0000}"/>
    <cellStyle name="Note 36 2 2" xfId="4550" xr:uid="{2E8E91CF-3DB0-4685-BCBC-ACF0EFA20F7B}"/>
    <cellStyle name="Note 36 2 2 2" xfId="7164" xr:uid="{D7ADEFF9-1212-4BA3-B8D4-1A7191774CE9}"/>
    <cellStyle name="Note 36 2 2 3" xfId="5255" xr:uid="{681A2388-D9A4-4C9A-83ED-0E87CE414DAA}"/>
    <cellStyle name="Note 36 2 2 4" xfId="10020" xr:uid="{B3C7DF6A-DF71-4370-8187-59A9F42697E8}"/>
    <cellStyle name="Note 36 2 3" xfId="3722" xr:uid="{B3F089AA-2D0B-45C7-BBDB-3CEA43900421}"/>
    <cellStyle name="Note 36 2 3 2" xfId="6478" xr:uid="{F5CB3EF4-819C-481D-8E44-4682012D20DA}"/>
    <cellStyle name="Note 36 2 3 3" xfId="5209" xr:uid="{1900AADE-B176-4236-AED5-4BA03E3E4F12}"/>
    <cellStyle name="Note 36 2 3 4" xfId="9199" xr:uid="{40AA035B-DCBB-47C3-92EF-8DE7616C515B}"/>
    <cellStyle name="Note 36 2 4" xfId="5714" xr:uid="{2EBE7A2F-A9F7-4822-97AA-7336BB6B0015}"/>
    <cellStyle name="Note 36 2 5" xfId="8539" xr:uid="{867B7C08-534C-4A5B-AC4F-4D3582F6D163}"/>
    <cellStyle name="Note 36 3" xfId="2307" xr:uid="{00000000-0005-0000-0000-00006B0A0000}"/>
    <cellStyle name="Note 36 3 2" xfId="4618" xr:uid="{3A8C8A74-E482-4E85-A1B0-F75E88410D9A}"/>
    <cellStyle name="Note 36 3 2 2" xfId="7232" xr:uid="{9CD10D1D-85D8-4BD3-AF81-7C9D48B8B999}"/>
    <cellStyle name="Note 36 3 2 3" xfId="7621" xr:uid="{F7DB7D85-DFD4-4848-AC9E-DE07C183F899}"/>
    <cellStyle name="Note 36 3 2 4" xfId="10088" xr:uid="{05692062-399D-4D2D-8A5B-CEF1E377F01D}"/>
    <cellStyle name="Note 36 3 3" xfId="3789" xr:uid="{ED7BBCAE-4DA9-4B65-90E1-D7484568750B}"/>
    <cellStyle name="Note 36 3 3 2" xfId="6545" xr:uid="{605770E7-4C73-4F33-AFD1-0591BF6B4ED6}"/>
    <cellStyle name="Note 36 3 3 3" xfId="8255" xr:uid="{888F9E72-3617-4F2B-B86F-C6DB0F19B3FF}"/>
    <cellStyle name="Note 36 3 3 4" xfId="9266" xr:uid="{6D696CC1-377E-4685-A063-C2D688C3BB90}"/>
    <cellStyle name="Note 36 3 4" xfId="5786" xr:uid="{32AC290B-4D1F-404C-96F8-C26CB31FE09C}"/>
    <cellStyle name="Note 36 3 5" xfId="8605" xr:uid="{7E5ECE01-9F03-4864-BBFB-7D77F9E16356}"/>
    <cellStyle name="Note 36 4" xfId="3321" xr:uid="{00000000-0005-0000-0000-00006C0A0000}"/>
    <cellStyle name="Note 36 4 2" xfId="5012" xr:uid="{34DAC93A-BBCE-4A7B-AC46-821E3F59A3F1}"/>
    <cellStyle name="Note 36 4 2 2" xfId="7502" xr:uid="{5B7FBAEB-5B67-4D2C-BD1F-5AF4DBEA0178}"/>
    <cellStyle name="Note 36 4 2 3" xfId="8295" xr:uid="{0CBCF72D-74E0-4A84-8BD3-70C554336B39}"/>
    <cellStyle name="Note 36 4 2 4" xfId="10482" xr:uid="{394196F2-A145-4DDB-8BCE-EA7D6236D7A3}"/>
    <cellStyle name="Note 36 4 3" xfId="4050" xr:uid="{A6D24A51-DE79-4C61-B21B-D60097CF8C79}"/>
    <cellStyle name="Note 36 4 3 2" xfId="6806" xr:uid="{6F829333-BF5E-4389-A4C9-DFAE20C661D1}"/>
    <cellStyle name="Note 36 4 3 3" xfId="6954" xr:uid="{52A0D2E0-7C40-4CB9-A834-B3BB567D1431}"/>
    <cellStyle name="Note 36 4 3 4" xfId="9527" xr:uid="{9E315C9C-BB22-4DA3-BDFB-E5F5E5B263B5}"/>
    <cellStyle name="Note 36 4 4" xfId="6118" xr:uid="{8C57CFD9-079E-420C-BE03-3391A582D227}"/>
    <cellStyle name="Note 36 4 5" xfId="8851" xr:uid="{26FDEFB1-3DEE-4AEC-AD8E-EC1BC45A7DEC}"/>
    <cellStyle name="Note 36 5" xfId="2537" xr:uid="{00000000-0005-0000-0000-00006D0A0000}"/>
    <cellStyle name="Note 36 5 2" xfId="4843" xr:uid="{E5EBF830-C5DD-42E3-BF41-7F2CD77A4AA6}"/>
    <cellStyle name="Note 36 5 2 2" xfId="7348" xr:uid="{4173D74F-0CED-4CBD-B9D0-DC7FD0389290}"/>
    <cellStyle name="Note 36 5 2 3" xfId="5290" xr:uid="{22CA9E8B-482B-4D34-AF4E-8F67EB91AA29}"/>
    <cellStyle name="Note 36 5 2 4" xfId="10313" xr:uid="{076C6183-38A5-487F-8193-98F942B327D3}"/>
    <cellStyle name="Note 36 5 3" xfId="3894" xr:uid="{F59E5A3B-9AE4-4BF4-90D3-9BAF854197EE}"/>
    <cellStyle name="Note 36 5 3 2" xfId="6650" xr:uid="{17E666E9-000D-4C5E-B4F6-D8D9AC354B3B}"/>
    <cellStyle name="Note 36 5 3 3" xfId="5873" xr:uid="{11AB9894-E2B2-42C6-8840-873A3E0AAE31}"/>
    <cellStyle name="Note 36 5 3 4" xfId="9371" xr:uid="{4B41877D-C094-45C5-8232-4F539E0C2F11}"/>
    <cellStyle name="Note 36 5 4" xfId="5908" xr:uid="{D7B851A7-233D-4D7C-BF6E-32883029C9A3}"/>
    <cellStyle name="Note 36 5 5" xfId="8709" xr:uid="{DD8B58A7-CC00-4B77-9E55-56B7D36866E7}"/>
    <cellStyle name="Note 36 6" xfId="4317" xr:uid="{D253866C-4339-4F53-9697-F9F2E402FA3B}"/>
    <cellStyle name="Note 36 6 2" xfId="6998" xr:uid="{BE1C6F55-BF54-4EFA-89F1-9D0D88EFFCAA}"/>
    <cellStyle name="Note 36 6 3" xfId="7990" xr:uid="{EF6AEA17-022B-4C41-8B65-7AA3FA4A4C4C}"/>
    <cellStyle name="Note 36 6 4" xfId="9787" xr:uid="{7C6EB8CA-A79D-4527-A87E-187014DB3894}"/>
    <cellStyle name="Note 36 7" xfId="3566" xr:uid="{783D3A85-EEA9-4A9C-80E9-4E203158A2AE}"/>
    <cellStyle name="Note 36 7 2" xfId="6322" xr:uid="{692E3E75-CF2A-4245-A6C6-5CE78DD16D38}"/>
    <cellStyle name="Note 36 7 3" xfId="5569" xr:uid="{E7656A1A-A23D-403B-A548-9F30CD105DF0}"/>
    <cellStyle name="Note 36 7 4" xfId="9043" xr:uid="{786CFE63-DB3C-456B-9AFB-FB56132EF433}"/>
    <cellStyle name="Note 36 8" xfId="5501" xr:uid="{0116FA57-C2D8-4C71-8934-9AC2C2611FB4}"/>
    <cellStyle name="Note 36 9" xfId="8395" xr:uid="{8E4F066F-FA41-4B07-9F1D-F5552534FBD2}"/>
    <cellStyle name="Note 36_WCO" xfId="2673" xr:uid="{00000000-0005-0000-0000-00006E0A0000}"/>
    <cellStyle name="Note 37" xfId="1716" xr:uid="{00000000-0005-0000-0000-00006F0A0000}"/>
    <cellStyle name="Note 37 2" xfId="2204" xr:uid="{00000000-0005-0000-0000-0000700A0000}"/>
    <cellStyle name="Note 37 2 2" xfId="4551" xr:uid="{E33522DE-3FE4-411B-A38E-EE78C8DE48A9}"/>
    <cellStyle name="Note 37 2 2 2" xfId="7165" xr:uid="{43EB2C6A-907A-45F1-B620-A87994ABD765}"/>
    <cellStyle name="Note 37 2 2 3" xfId="7727" xr:uid="{88FA2D8D-2DCB-4326-8D5D-76D2C0207D6C}"/>
    <cellStyle name="Note 37 2 2 4" xfId="10021" xr:uid="{D2C139FF-2F6B-4108-B63B-5A6F004DE136}"/>
    <cellStyle name="Note 37 2 3" xfId="3723" xr:uid="{BA18F387-DE25-454A-A1C2-894B533E0C58}"/>
    <cellStyle name="Note 37 2 3 2" xfId="6479" xr:uid="{36FD9328-744E-4F78-A81D-4DF925F256EC}"/>
    <cellStyle name="Note 37 2 3 3" xfId="7615" xr:uid="{146E5330-167D-40DE-84AD-D07B5E7C3681}"/>
    <cellStyle name="Note 37 2 3 4" xfId="9200" xr:uid="{BCB1C554-E8BF-4FD4-A019-D6DA1671B726}"/>
    <cellStyle name="Note 37 2 4" xfId="5715" xr:uid="{7A34391A-49AC-44FC-9790-AB24B5DB96CE}"/>
    <cellStyle name="Note 37 2 5" xfId="8540" xr:uid="{3029B0BE-D257-4018-9BDA-8C37C2F699B4}"/>
    <cellStyle name="Note 37 3" xfId="2308" xr:uid="{00000000-0005-0000-0000-0000710A0000}"/>
    <cellStyle name="Note 37 3 2" xfId="4619" xr:uid="{F7DCF103-0B3A-4530-A17B-4164A92FEA82}"/>
    <cellStyle name="Note 37 3 2 2" xfId="7233" xr:uid="{DC260461-C1B6-40D7-9AA6-2F1AA6C23E9E}"/>
    <cellStyle name="Note 37 3 2 3" xfId="7631" xr:uid="{9E155F21-1345-4671-B6C3-5C44BD2A66B9}"/>
    <cellStyle name="Note 37 3 2 4" xfId="10089" xr:uid="{6086435F-B815-402D-B8B7-31100B378B01}"/>
    <cellStyle name="Note 37 3 3" xfId="3790" xr:uid="{86DA5E5E-4BEB-424A-BBDA-980998C757C0}"/>
    <cellStyle name="Note 37 3 3 2" xfId="6546" xr:uid="{AEA77721-B5FB-434B-B043-0D557E359C02}"/>
    <cellStyle name="Note 37 3 3 3" xfId="7608" xr:uid="{732CEBF5-DD2A-44CF-8887-75F274ED3B36}"/>
    <cellStyle name="Note 37 3 3 4" xfId="9267" xr:uid="{5927ABB2-1C98-4FF0-BC37-935B0BEF7D2D}"/>
    <cellStyle name="Note 37 3 4" xfId="5787" xr:uid="{F63A713D-9CC6-4952-ADF2-059B08323B0E}"/>
    <cellStyle name="Note 37 3 5" xfId="8606" xr:uid="{5380CFD7-1630-4C87-AD4D-C7568C2FE8AC}"/>
    <cellStyle name="Note 37 4" xfId="3322" xr:uid="{00000000-0005-0000-0000-0000720A0000}"/>
    <cellStyle name="Note 37 4 2" xfId="5013" xr:uid="{3838DC31-29AA-4BB1-BCE3-52646B5209E4}"/>
    <cellStyle name="Note 37 4 2 2" xfId="7503" xr:uid="{3D1A74C4-5A92-40B6-9FCD-3E1BA10F122F}"/>
    <cellStyle name="Note 37 4 2 3" xfId="5430" xr:uid="{5FF1B788-9F0E-4CD9-AA13-4F3E18CE4698}"/>
    <cellStyle name="Note 37 4 2 4" xfId="10483" xr:uid="{9C96DAE7-6925-4199-8BF4-4B48334EFE12}"/>
    <cellStyle name="Note 37 4 3" xfId="4051" xr:uid="{FB94B178-741B-4C45-8E64-F9EBE06DB83E}"/>
    <cellStyle name="Note 37 4 3 2" xfId="6807" xr:uid="{1BCFA0D7-DBDA-4E37-B206-763A0369BCAC}"/>
    <cellStyle name="Note 37 4 3 3" xfId="7664" xr:uid="{2BDB6074-991D-4EA0-980B-9FCA1440160E}"/>
    <cellStyle name="Note 37 4 3 4" xfId="9528" xr:uid="{864818A6-B5F4-4A34-A866-0DC4AABD1A7C}"/>
    <cellStyle name="Note 37 4 4" xfId="6119" xr:uid="{3B60A4A4-1802-46FB-BBB3-0C6C20293F5C}"/>
    <cellStyle name="Note 37 4 5" xfId="8852" xr:uid="{C90935A4-A6D0-4EE0-BAB2-87052005A0C6}"/>
    <cellStyle name="Note 37 5" xfId="2538" xr:uid="{00000000-0005-0000-0000-0000730A0000}"/>
    <cellStyle name="Note 37 5 2" xfId="4844" xr:uid="{5F259049-AFC1-4B92-AEAE-690E1382B5AC}"/>
    <cellStyle name="Note 37 5 2 2" xfId="7349" xr:uid="{4620E5D6-9386-4D1F-9501-656114BE9246}"/>
    <cellStyle name="Note 37 5 2 3" xfId="7702" xr:uid="{CE051627-C7AF-484E-B6F5-7135F567729D}"/>
    <cellStyle name="Note 37 5 2 4" xfId="10314" xr:uid="{DC7E06A9-CFD6-4330-BC0C-5662CAFE2786}"/>
    <cellStyle name="Note 37 5 3" xfId="3895" xr:uid="{6AEFBD9F-E403-4EAE-8C82-B2964AA95924}"/>
    <cellStyle name="Note 37 5 3 2" xfId="6651" xr:uid="{C057D2C7-F463-44A8-B77E-982982559EE6}"/>
    <cellStyle name="Note 37 5 3 3" xfId="7635" xr:uid="{D118C551-74CC-4786-A15C-67BA511263AA}"/>
    <cellStyle name="Note 37 5 3 4" xfId="9372" xr:uid="{F46256CB-82A0-47D5-9F17-E7D5C4622C5E}"/>
    <cellStyle name="Note 37 5 4" xfId="5909" xr:uid="{2034B4E3-DB5B-44AD-BE9C-0AF5ED236E97}"/>
    <cellStyle name="Note 37 5 5" xfId="8710" xr:uid="{DF6A252D-DBE8-4AB7-8DC4-4C22ED794B83}"/>
    <cellStyle name="Note 37 6" xfId="4318" xr:uid="{AE677A50-34C0-45BC-8A06-8C1D9BDAC212}"/>
    <cellStyle name="Note 37 6 2" xfId="6999" xr:uid="{8CEF4CA3-E426-44AA-BB24-4C433B8DD708}"/>
    <cellStyle name="Note 37 6 3" xfId="7728" xr:uid="{4E982C01-0993-44DA-984B-F0D5BCDF1C67}"/>
    <cellStyle name="Note 37 6 4" xfId="9788" xr:uid="{578C0DCF-0479-4D2F-9CBD-BBC859C9F59E}"/>
    <cellStyle name="Note 37 7" xfId="3567" xr:uid="{644225DA-F2AC-4CEA-9FDE-EE5CE982B4B1}"/>
    <cellStyle name="Note 37 7 2" xfId="6323" xr:uid="{C2E2774A-2241-43AB-B107-685D4C18A54A}"/>
    <cellStyle name="Note 37 7 3" xfId="8228" xr:uid="{C03FDD34-FED1-4738-8F1E-D6EBFD9D4B71}"/>
    <cellStyle name="Note 37 7 4" xfId="9044" xr:uid="{76D63BE3-080D-4742-A78B-81B17B612EC8}"/>
    <cellStyle name="Note 37 8" xfId="5502" xr:uid="{607D6B89-A09E-4340-B711-0C43C6E08AA7}"/>
    <cellStyle name="Note 37 9" xfId="8396" xr:uid="{B1D05942-1E9F-4E85-ADEB-F503CC656838}"/>
    <cellStyle name="Note 37_WCO" xfId="2672" xr:uid="{00000000-0005-0000-0000-0000740A0000}"/>
    <cellStyle name="Note 38" xfId="1717" xr:uid="{00000000-0005-0000-0000-0000750A0000}"/>
    <cellStyle name="Note 38 2" xfId="2205" xr:uid="{00000000-0005-0000-0000-0000760A0000}"/>
    <cellStyle name="Note 38 2 2" xfId="4552" xr:uid="{14A32500-3C2B-4FEA-B574-909EA58D2D10}"/>
    <cellStyle name="Note 38 2 2 2" xfId="7166" xr:uid="{AEE6B26B-FD0C-40E0-AD54-180D7A664C3B}"/>
    <cellStyle name="Note 38 2 2 3" xfId="7745" xr:uid="{43AC8C48-3242-4BD6-B468-6BD5B0B68962}"/>
    <cellStyle name="Note 38 2 2 4" xfId="10022" xr:uid="{DFFD746D-7F8C-4176-822E-FF35174C23D9}"/>
    <cellStyle name="Note 38 2 3" xfId="3724" xr:uid="{068DA34F-E84C-4C25-A2D5-AEBBE10035A8}"/>
    <cellStyle name="Note 38 2 3 2" xfId="6480" xr:uid="{706BA902-4492-4E20-A5AE-5E4E2F091773}"/>
    <cellStyle name="Note 38 2 3 3" xfId="6042" xr:uid="{81086B35-F12A-4175-B75A-91F4B5148376}"/>
    <cellStyle name="Note 38 2 3 4" xfId="9201" xr:uid="{E77A934E-FAF0-4BE5-BE47-1DCD5FEDF312}"/>
    <cellStyle name="Note 38 2 4" xfId="5716" xr:uid="{981CF6A4-4BB3-4200-A831-4C2B47DE9453}"/>
    <cellStyle name="Note 38 2 5" xfId="8541" xr:uid="{36A29038-2F94-488F-87DF-40BF66F50E37}"/>
    <cellStyle name="Note 38 3" xfId="2309" xr:uid="{00000000-0005-0000-0000-0000770A0000}"/>
    <cellStyle name="Note 38 3 2" xfId="4620" xr:uid="{4974FB06-1628-4247-A9B8-8EF7D26F8B02}"/>
    <cellStyle name="Note 38 3 2 2" xfId="7234" xr:uid="{8D4D3744-1FA0-4A44-8620-865E9927A009}"/>
    <cellStyle name="Note 38 3 2 3" xfId="7706" xr:uid="{11672B40-9930-4214-8DF7-1781625AB9D8}"/>
    <cellStyle name="Note 38 3 2 4" xfId="10090" xr:uid="{E614F198-5654-4077-913A-5F415A78D239}"/>
    <cellStyle name="Note 38 3 3" xfId="3791" xr:uid="{B48DBFBA-5E4D-453F-A3E9-D6F1EC78DD0B}"/>
    <cellStyle name="Note 38 3 3 2" xfId="6547" xr:uid="{D51C20C4-803C-4FF4-A47F-D2E8D59EDBB9}"/>
    <cellStyle name="Note 38 3 3 3" xfId="6103" xr:uid="{4E6D2AA0-1839-40FD-B975-274A87B6F28E}"/>
    <cellStyle name="Note 38 3 3 4" xfId="9268" xr:uid="{6906E387-14A8-4024-A8B4-8E7FB4CAB1F4}"/>
    <cellStyle name="Note 38 3 4" xfId="5788" xr:uid="{DB3B437F-5F72-4841-8BCE-A77237CD9167}"/>
    <cellStyle name="Note 38 3 5" xfId="8607" xr:uid="{B53650A8-0374-4E11-A5E7-A35E5A8893CC}"/>
    <cellStyle name="Note 38 4" xfId="3323" xr:uid="{00000000-0005-0000-0000-0000780A0000}"/>
    <cellStyle name="Note 38 4 2" xfId="5014" xr:uid="{3A64FD51-BA7D-42BA-9194-0EBD05CCA742}"/>
    <cellStyle name="Note 38 4 2 2" xfId="7504" xr:uid="{91090FBA-7C28-44E8-BF66-551693929C1B}"/>
    <cellStyle name="Note 38 4 2 3" xfId="7892" xr:uid="{F885D4EA-B016-4B54-9EEE-195802BEF033}"/>
    <cellStyle name="Note 38 4 2 4" xfId="10484" xr:uid="{942EAC9A-F21D-433E-AA1D-C20FCAE36219}"/>
    <cellStyle name="Note 38 4 3" xfId="4052" xr:uid="{DD01E826-EE72-4230-A20A-B55483914FC3}"/>
    <cellStyle name="Note 38 4 3 2" xfId="6808" xr:uid="{25AD8028-A395-4DC6-B4B4-F03F95B2D715}"/>
    <cellStyle name="Note 38 4 3 3" xfId="7708" xr:uid="{861EA838-C775-43C2-A89D-BDB6D03C6934}"/>
    <cellStyle name="Note 38 4 3 4" xfId="9529" xr:uid="{5B653743-E42F-4056-BEB2-9815C63173F1}"/>
    <cellStyle name="Note 38 4 4" xfId="6120" xr:uid="{0DBDE634-5F77-41B9-8FF6-81122813B34F}"/>
    <cellStyle name="Note 38 4 5" xfId="8853" xr:uid="{8E54216C-05A9-426A-BCA0-2798AF2EAA0A}"/>
    <cellStyle name="Note 38 5" xfId="3404" xr:uid="{00000000-0005-0000-0000-0000790A0000}"/>
    <cellStyle name="Note 38 5 2" xfId="5088" xr:uid="{E6C4CDF3-3290-4FFA-8608-CA0EEA1EF0B4}"/>
    <cellStyle name="Note 38 5 2 2" xfId="7565" xr:uid="{96FB7B88-951E-4482-A218-FB2FB86885D9}"/>
    <cellStyle name="Note 38 5 2 3" xfId="7732" xr:uid="{3FA25248-0021-4F90-9963-34C80999040B}"/>
    <cellStyle name="Note 38 5 2 4" xfId="10558" xr:uid="{8268C14A-2634-449C-947E-1C6E16AC9728}"/>
    <cellStyle name="Note 38 5 3" xfId="4110" xr:uid="{FC5C81F9-4745-45FA-AD71-67D3BA8AF927}"/>
    <cellStyle name="Note 38 5 3 2" xfId="6866" xr:uid="{9A5A5F80-7D46-4C0B-8F15-7B40FC9316EE}"/>
    <cellStyle name="Note 38 5 3 3" xfId="8166" xr:uid="{ADCE2986-00D2-47B4-B134-308969D005A8}"/>
    <cellStyle name="Note 38 5 3 4" xfId="9587" xr:uid="{5062375B-B8E4-451C-901A-A932195BD4BD}"/>
    <cellStyle name="Note 38 5 4" xfId="6183" xr:uid="{F6564AB7-BFEA-4D14-AE0D-0506116EC647}"/>
    <cellStyle name="Note 38 5 5" xfId="8911" xr:uid="{ACA483D5-2848-4454-ADED-6BAC360E6267}"/>
    <cellStyle name="Note 38 6" xfId="4319" xr:uid="{79B2478C-6812-4D52-AB24-4500C90871C9}"/>
    <cellStyle name="Note 38 6 2" xfId="7000" xr:uid="{FC5B49AC-2B5B-494E-BF8D-D7F65B884EFE}"/>
    <cellStyle name="Note 38 6 3" xfId="5226" xr:uid="{3532A7B8-8E01-430A-A358-2E754ED1A6DD}"/>
    <cellStyle name="Note 38 6 4" xfId="9789" xr:uid="{B1E3EED9-D04D-41E3-B436-12FB5B442D56}"/>
    <cellStyle name="Note 38 7" xfId="3568" xr:uid="{06015558-97F0-4936-BF66-3D609DBF1B97}"/>
    <cellStyle name="Note 38 7 2" xfId="6324" xr:uid="{C555A8C6-3132-4F78-A1FF-B524ECAB0AC5}"/>
    <cellStyle name="Note 38 7 3" xfId="8240" xr:uid="{C54ABEFE-9BAB-401F-9344-29EDBCDA083A}"/>
    <cellStyle name="Note 38 7 4" xfId="9045" xr:uid="{33CE1C14-0AD0-4BEE-8468-42D55368CA5F}"/>
    <cellStyle name="Note 38 8" xfId="5503" xr:uid="{E5A4A681-EAA3-4E8A-8202-34AAFAB11897}"/>
    <cellStyle name="Note 38 9" xfId="8397" xr:uid="{EFDB1778-73D6-4169-A89E-01237DBBB625}"/>
    <cellStyle name="Note 38_WCO" xfId="2671" xr:uid="{00000000-0005-0000-0000-00007A0A0000}"/>
    <cellStyle name="Note 39" xfId="1718" xr:uid="{00000000-0005-0000-0000-00007B0A0000}"/>
    <cellStyle name="Note 39 2" xfId="2206" xr:uid="{00000000-0005-0000-0000-00007C0A0000}"/>
    <cellStyle name="Note 39 2 2" xfId="4553" xr:uid="{2ECD598B-99F2-4295-B441-85373B2D6F33}"/>
    <cellStyle name="Note 39 2 2 2" xfId="7167" xr:uid="{E9888C0E-F3F7-45F8-A04E-C024E28D2C06}"/>
    <cellStyle name="Note 39 2 2 3" xfId="8178" xr:uid="{FE5173A4-7BDC-4A35-AEA3-2F6CD0D61EAF}"/>
    <cellStyle name="Note 39 2 2 4" xfId="10023" xr:uid="{4B182934-CE84-4226-BBF0-1133CD64D93C}"/>
    <cellStyle name="Note 39 2 3" xfId="3725" xr:uid="{0605C938-4731-4BB7-A1E9-E8A91D52262D}"/>
    <cellStyle name="Note 39 2 3 2" xfId="6481" xr:uid="{898B582A-85F4-4E5B-980B-33A8B60CDA25}"/>
    <cellStyle name="Note 39 2 3 3" xfId="5660" xr:uid="{0CB10EBB-56BB-46A4-BE63-E8D8F2494D32}"/>
    <cellStyle name="Note 39 2 3 4" xfId="9202" xr:uid="{6BD3F7D2-EACC-4C72-825B-0E0FA1B8F00C}"/>
    <cellStyle name="Note 39 2 4" xfId="5717" xr:uid="{DB9284F0-913D-4D14-B8FA-DFAAE96355C3}"/>
    <cellStyle name="Note 39 2 5" xfId="8542" xr:uid="{F97A24A2-8130-45ED-80C8-E9B131E464C9}"/>
    <cellStyle name="Note 39 3" xfId="2310" xr:uid="{00000000-0005-0000-0000-00007D0A0000}"/>
    <cellStyle name="Note 39 3 2" xfId="4621" xr:uid="{046DE5BD-82E1-4AC2-8A4F-57F8CB26E691}"/>
    <cellStyle name="Note 39 3 2 2" xfId="7235" xr:uid="{B6970245-FC9A-463B-A105-CBEC7E436A6B}"/>
    <cellStyle name="Note 39 3 2 3" xfId="8239" xr:uid="{509C41B2-B38E-4ECB-A912-94D43B495ED2}"/>
    <cellStyle name="Note 39 3 2 4" xfId="10091" xr:uid="{9489B7B5-F2F0-4C8D-A987-80959F892941}"/>
    <cellStyle name="Note 39 3 3" xfId="3792" xr:uid="{25AC6169-12AD-42A1-8343-8DF14AACB9A3}"/>
    <cellStyle name="Note 39 3 3 2" xfId="6548" xr:uid="{05228E32-1567-4374-8C91-19C2360EA1B7}"/>
    <cellStyle name="Note 39 3 3 3" xfId="8251" xr:uid="{1093A8F2-BD71-4E60-AD92-89BCD9EF2617}"/>
    <cellStyle name="Note 39 3 3 4" xfId="9269" xr:uid="{3508100F-C584-405D-AA46-53511FDE2B7B}"/>
    <cellStyle name="Note 39 3 4" xfId="5789" xr:uid="{3E2AC4C7-FDA6-4EF0-9855-4B3BF6988988}"/>
    <cellStyle name="Note 39 3 5" xfId="8608" xr:uid="{0499DA74-B8B9-4992-B060-A0873FD7C1C8}"/>
    <cellStyle name="Note 39 4" xfId="3324" xr:uid="{00000000-0005-0000-0000-00007E0A0000}"/>
    <cellStyle name="Note 39 4 2" xfId="5015" xr:uid="{7B6CBBD3-8561-469F-BE15-56D2CE3DFE0B}"/>
    <cellStyle name="Note 39 4 2 2" xfId="7505" xr:uid="{B03DD1C5-2B59-4EC9-87CC-3ECEF4EF0198}"/>
    <cellStyle name="Note 39 4 2 3" xfId="5880" xr:uid="{8413C77D-AA44-4F8C-9A48-8C77994FF8DF}"/>
    <cellStyle name="Note 39 4 2 4" xfId="10485" xr:uid="{7234E338-4DC1-445B-B84A-23A630D5A177}"/>
    <cellStyle name="Note 39 4 3" xfId="4053" xr:uid="{D0B66233-F3B4-4A83-BD21-A1644321D07A}"/>
    <cellStyle name="Note 39 4 3 2" xfId="6809" xr:uid="{7AD910D1-E368-4B56-9280-341964369502}"/>
    <cellStyle name="Note 39 4 3 3" xfId="5562" xr:uid="{D65493E5-0B89-413C-BBD8-8488B5FD6A1A}"/>
    <cellStyle name="Note 39 4 3 4" xfId="9530" xr:uid="{EAA0C230-533A-45C2-94E9-E59C1AC631B5}"/>
    <cellStyle name="Note 39 4 4" xfId="6121" xr:uid="{BE09AAA6-0D04-47FF-93AE-CCA49AEE0CF2}"/>
    <cellStyle name="Note 39 4 5" xfId="8854" xr:uid="{C65C5272-40FC-445B-AC7B-B4A4404146CB}"/>
    <cellStyle name="Note 39 5" xfId="2539" xr:uid="{00000000-0005-0000-0000-00007F0A0000}"/>
    <cellStyle name="Note 39 5 2" xfId="4845" xr:uid="{CBFCCE8B-6787-495D-A105-C1D1093B12B5}"/>
    <cellStyle name="Note 39 5 2 2" xfId="7350" xr:uid="{08A1BB1D-2EF8-4990-AE44-64C86C714089}"/>
    <cellStyle name="Note 39 5 2 3" xfId="5276" xr:uid="{CD41F937-07ED-4010-80FF-BA77049374A5}"/>
    <cellStyle name="Note 39 5 2 4" xfId="10315" xr:uid="{960F08A5-D39E-4A90-B944-E442A3454D48}"/>
    <cellStyle name="Note 39 5 3" xfId="3896" xr:uid="{E7605C15-BC1B-410A-9CB5-B5DDF96B2175}"/>
    <cellStyle name="Note 39 5 3 2" xfId="6652" xr:uid="{C2A0D58D-1AAC-45F5-9A69-7A7D7DB12653}"/>
    <cellStyle name="Note 39 5 3 3" xfId="5453" xr:uid="{4B24C62A-5A23-4278-B59F-D6F010859479}"/>
    <cellStyle name="Note 39 5 3 4" xfId="9373" xr:uid="{792D94E6-B0B9-4359-BB78-D56D5D0628A7}"/>
    <cellStyle name="Note 39 5 4" xfId="5910" xr:uid="{1F868BBB-A511-49C2-9F4D-86D3CF3E2F96}"/>
    <cellStyle name="Note 39 5 5" xfId="8711" xr:uid="{424BB015-031F-4EA7-82F9-BC164562A906}"/>
    <cellStyle name="Note 39 6" xfId="4320" xr:uid="{116883C5-A547-4E99-9838-1217C9168041}"/>
    <cellStyle name="Note 39 6 2" xfId="7001" xr:uid="{6ED2797B-62A5-4F18-9CD3-E867F2764DA8}"/>
    <cellStyle name="Note 39 6 3" xfId="7568" xr:uid="{8EBC78BC-09A2-44B0-847C-0CFB182A3BD9}"/>
    <cellStyle name="Note 39 6 4" xfId="9790" xr:uid="{31E6CFE8-477A-4AB5-8C75-67A14D26BB90}"/>
    <cellStyle name="Note 39 7" xfId="3569" xr:uid="{C2FC5722-67CC-416F-8A2D-DDBCEC2E43F1}"/>
    <cellStyle name="Note 39 7 2" xfId="6325" xr:uid="{CD96FD0E-16D5-41BE-A099-1180B7A686AD}"/>
    <cellStyle name="Note 39 7 3" xfId="6920" xr:uid="{BF8D3118-F169-4897-AFBC-417E01111E45}"/>
    <cellStyle name="Note 39 7 4" xfId="9046" xr:uid="{2C33CD6C-65E9-4FC9-BF2B-24DD10404F28}"/>
    <cellStyle name="Note 39 8" xfId="5504" xr:uid="{A895893E-FC61-4347-A423-26AC7BC6150A}"/>
    <cellStyle name="Note 39 9" xfId="8398" xr:uid="{4312039F-0FE8-4913-96ED-577018E5D33E}"/>
    <cellStyle name="Note 39_WCO" xfId="2670" xr:uid="{00000000-0005-0000-0000-0000800A0000}"/>
    <cellStyle name="Note 4" xfId="1719" xr:uid="{00000000-0005-0000-0000-0000810A0000}"/>
    <cellStyle name="Note 4 2" xfId="2207" xr:uid="{00000000-0005-0000-0000-0000820A0000}"/>
    <cellStyle name="Note 4 2 2" xfId="4554" xr:uid="{BD9F85EE-7F19-43A0-9B6C-B739DAEE1995}"/>
    <cellStyle name="Note 4 2 2 2" xfId="7168" xr:uid="{14C5AF31-0B10-41DC-94F0-485D85AAA2BC}"/>
    <cellStyle name="Note 4 2 2 3" xfId="7652" xr:uid="{36B2F636-7A3C-4101-817A-B8D39A663715}"/>
    <cellStyle name="Note 4 2 2 4" xfId="10024" xr:uid="{D4A6392E-20A0-4E89-B576-E21A4EF94667}"/>
    <cellStyle name="Note 4 2 3" xfId="3726" xr:uid="{CAC8DB10-5E70-4D82-BA4D-39E8E12398F4}"/>
    <cellStyle name="Note 4 2 3 2" xfId="6482" xr:uid="{F2034FA3-84A1-4F85-A85F-935BF1264782}"/>
    <cellStyle name="Note 4 2 3 3" xfId="7881" xr:uid="{F86E7556-2774-443E-A823-04D6423185D7}"/>
    <cellStyle name="Note 4 2 3 4" xfId="9203" xr:uid="{5AF332AD-38D6-4318-9898-626875A8A768}"/>
    <cellStyle name="Note 4 2 4" xfId="5718" xr:uid="{48F8FC83-432C-4D21-B1E9-A5C84297F8C5}"/>
    <cellStyle name="Note 4 2 5" xfId="8543" xr:uid="{BB6642D2-9599-4E9E-B2ED-A5CD533F4BBB}"/>
    <cellStyle name="Note 4 3" xfId="2311" xr:uid="{00000000-0005-0000-0000-0000830A0000}"/>
    <cellStyle name="Note 4 3 2" xfId="4622" xr:uid="{45A71691-D12C-4A7D-B386-CC326D07BD9E}"/>
    <cellStyle name="Note 4 3 2 2" xfId="7236" xr:uid="{86D8D100-23E3-4DBD-8AC7-B1E223F28F7E}"/>
    <cellStyle name="Note 4 3 2 3" xfId="5309" xr:uid="{08499DD0-E477-4913-8776-F32843102675}"/>
    <cellStyle name="Note 4 3 2 4" xfId="10092" xr:uid="{687706C8-CC1F-44D2-8B50-7802010B36E3}"/>
    <cellStyle name="Note 4 3 3" xfId="3793" xr:uid="{C1071295-8C3F-4B51-B072-129E7D09A966}"/>
    <cellStyle name="Note 4 3 3 2" xfId="6549" xr:uid="{F8F460EE-4BC1-4A37-B376-A8437EA44EA6}"/>
    <cellStyle name="Note 4 3 3 3" xfId="7318" xr:uid="{1378A450-E2F5-4551-843B-C707991A1A6E}"/>
    <cellStyle name="Note 4 3 3 4" xfId="9270" xr:uid="{3755E105-60D3-4A48-979C-AE31DC58511C}"/>
    <cellStyle name="Note 4 3 4" xfId="5790" xr:uid="{8A57CC39-E28A-4A26-8C31-0FE3C1AC1AAE}"/>
    <cellStyle name="Note 4 3 5" xfId="8609" xr:uid="{105B83EA-8259-44F3-BC18-DD35CDC21F36}"/>
    <cellStyle name="Note 4 4" xfId="3325" xr:uid="{00000000-0005-0000-0000-0000840A0000}"/>
    <cellStyle name="Note 4 4 2" xfId="5016" xr:uid="{DB2ED3B9-52D3-4578-9FA9-924C5E14B2FB}"/>
    <cellStyle name="Note 4 4 2 2" xfId="7506" xr:uid="{519178A3-E963-4772-A1F5-DCE30BB2EF0E}"/>
    <cellStyle name="Note 4 4 2 3" xfId="5340" xr:uid="{F914A07C-3E5F-48C3-9768-1493DB385F11}"/>
    <cellStyle name="Note 4 4 2 4" xfId="10486" xr:uid="{8E8F6A5A-7581-4AF2-A505-C510DDDB0C84}"/>
    <cellStyle name="Note 4 4 3" xfId="4054" xr:uid="{BA5D1181-2E61-4FF1-A43B-097C705BCD23}"/>
    <cellStyle name="Note 4 4 3 2" xfId="6810" xr:uid="{4857FC56-B1E2-4BED-9AFA-0BECD6E6CBD3}"/>
    <cellStyle name="Note 4 4 3 3" xfId="7786" xr:uid="{2BC39113-5377-400D-A9FC-7296C5BA7EED}"/>
    <cellStyle name="Note 4 4 3 4" xfId="9531" xr:uid="{3A505D17-A83A-494D-9DBC-966561DFA7DA}"/>
    <cellStyle name="Note 4 4 4" xfId="6122" xr:uid="{C15DD6CE-C405-4ABF-A991-1FEC313FF756}"/>
    <cellStyle name="Note 4 4 5" xfId="8855" xr:uid="{806544ED-18A6-48D4-9553-5827B6780046}"/>
    <cellStyle name="Note 4 5" xfId="2540" xr:uid="{00000000-0005-0000-0000-0000850A0000}"/>
    <cellStyle name="Note 4 5 2" xfId="4846" xr:uid="{632C3C78-5DB1-4083-947C-1D0A27222DE5}"/>
    <cellStyle name="Note 4 5 2 2" xfId="7351" xr:uid="{3E643B05-1025-4C0B-B3B6-BE63258AFFDD}"/>
    <cellStyle name="Note 4 5 2 3" xfId="5590" xr:uid="{2ED6E82B-30DC-4C1E-A22D-D0FFD1B0B4AE}"/>
    <cellStyle name="Note 4 5 2 4" xfId="10316" xr:uid="{0751BDBD-C0B7-4AD8-9428-C49B38700B73}"/>
    <cellStyle name="Note 4 5 3" xfId="3897" xr:uid="{7C7BA7B7-EB41-4867-AEEF-3F6A4D96089B}"/>
    <cellStyle name="Note 4 5 3 2" xfId="6653" xr:uid="{8126A6A0-8AC2-44F7-A8F6-31203EE6E9AE}"/>
    <cellStyle name="Note 4 5 3 3" xfId="5566" xr:uid="{ACC0A5A2-C862-4A44-9910-ABC2C0454D20}"/>
    <cellStyle name="Note 4 5 3 4" xfId="9374" xr:uid="{A4BCF704-E172-458D-8626-8DB4D24083C9}"/>
    <cellStyle name="Note 4 5 4" xfId="5911" xr:uid="{BC40EB63-56EC-4840-B887-51B8173F3351}"/>
    <cellStyle name="Note 4 5 5" xfId="8712" xr:uid="{07D6371C-B0EF-4ADB-A58F-767376C907EE}"/>
    <cellStyle name="Note 4 6" xfId="4321" xr:uid="{D4BAB373-30E3-4233-948F-F1B9C9091101}"/>
    <cellStyle name="Note 4 6 2" xfId="7002" xr:uid="{CDD8A864-AF19-4A2A-82C7-8853D8DC0866}"/>
    <cellStyle name="Note 4 6 3" xfId="7736" xr:uid="{A13C47C8-3B14-4297-A762-364F87FB3827}"/>
    <cellStyle name="Note 4 6 4" xfId="9791" xr:uid="{E324F47E-2276-4776-8895-E9E4E679092D}"/>
    <cellStyle name="Note 4 7" xfId="3570" xr:uid="{5C7F2916-B6F2-45F1-86D0-6AC9D1117617}"/>
    <cellStyle name="Note 4 7 2" xfId="6326" xr:uid="{0026FE54-0D59-4959-A4B2-EFEAAE37AC07}"/>
    <cellStyle name="Note 4 7 3" xfId="5432" xr:uid="{8B76D08D-044B-4462-9233-FAE11EDC40C5}"/>
    <cellStyle name="Note 4 7 4" xfId="9047" xr:uid="{15A7061B-81A5-4A86-A80D-62F7B8E8171E}"/>
    <cellStyle name="Note 4 8" xfId="5505" xr:uid="{CFA55218-6AC2-4FCA-95F1-8E26E650AECA}"/>
    <cellStyle name="Note 4 9" xfId="8399" xr:uid="{6D47585D-D209-400F-9692-1DA9A9B3DECD}"/>
    <cellStyle name="Note 4_WCO" xfId="2669" xr:uid="{00000000-0005-0000-0000-0000860A0000}"/>
    <cellStyle name="Note 40" xfId="1720" xr:uid="{00000000-0005-0000-0000-0000870A0000}"/>
    <cellStyle name="Note 40 2" xfId="4322" xr:uid="{422F973F-98B5-424B-9CD9-8FC71D186888}"/>
    <cellStyle name="Note 40 2 2" xfId="7003" xr:uid="{DA9EA836-485E-4281-84E5-AF3F04C33293}"/>
    <cellStyle name="Note 40 2 3" xfId="9792" xr:uid="{65ABF716-C5D6-4F28-BC91-4643020E14F8}"/>
    <cellStyle name="Note 40 3" xfId="3571" xr:uid="{3F0A0A0E-349E-4123-ACB4-45B8650F2980}"/>
    <cellStyle name="Note 40 3 2" xfId="6327" xr:uid="{D1E6386E-7A35-4F3C-A45B-D3CA59792BAA}"/>
    <cellStyle name="Note 40 3 3" xfId="9048" xr:uid="{9F0E0E8A-52EF-4EA2-800D-154C0C1FF1B9}"/>
    <cellStyle name="Note 40 4" xfId="5506" xr:uid="{5D3D363B-7A84-4886-A00B-5738BFCBF597}"/>
    <cellStyle name="Note 40 5" xfId="8400" xr:uid="{C75B9BEE-D7E3-4C4E-A251-B2B52558AB2B}"/>
    <cellStyle name="Note 41" xfId="1721" xr:uid="{00000000-0005-0000-0000-0000880A0000}"/>
    <cellStyle name="Note 41 2" xfId="4323" xr:uid="{70DBA5C4-E158-4ECB-B96D-6099F877D81F}"/>
    <cellStyle name="Note 41 2 2" xfId="7004" xr:uid="{6BB565F5-3886-4885-857F-0A5C8B03040A}"/>
    <cellStyle name="Note 41 2 3" xfId="9793" xr:uid="{145E4B7F-49F4-47D0-9286-2494C46C5D1F}"/>
    <cellStyle name="Note 41 3" xfId="3572" xr:uid="{53C73D56-531A-4547-A16A-7F9A8E336A2C}"/>
    <cellStyle name="Note 41 3 2" xfId="6328" xr:uid="{B0FB8245-2473-44A5-B238-7E9220645C2E}"/>
    <cellStyle name="Note 41 3 3" xfId="9049" xr:uid="{03F16A50-49DB-4E07-B409-29DF556DA844}"/>
    <cellStyle name="Note 41 4" xfId="5507" xr:uid="{E371108E-1580-4132-AD95-C8533BA7F7C1}"/>
    <cellStyle name="Note 41 5" xfId="8401" xr:uid="{C0D668FC-B5D3-4387-8D35-68B7E8BF051C}"/>
    <cellStyle name="Note 42" xfId="2174" xr:uid="{00000000-0005-0000-0000-0000890A0000}"/>
    <cellStyle name="Note 42 2" xfId="4521" xr:uid="{0BF42535-51E0-4A05-AAEA-A83741146FE4}"/>
    <cellStyle name="Note 42 2 2" xfId="7135" xr:uid="{14A526C8-74BA-442A-9F38-930C634F25A9}"/>
    <cellStyle name="Note 42 2 3" xfId="7114" xr:uid="{5EB99F38-A785-4F66-A018-389284801944}"/>
    <cellStyle name="Note 42 2 4" xfId="9991" xr:uid="{C9CB60AB-B118-4AF1-9EAC-BC02B95DA264}"/>
    <cellStyle name="Note 42 3" xfId="3693" xr:uid="{71BE05D5-51C7-4047-B715-E53B19686D22}"/>
    <cellStyle name="Note 42 3 2" xfId="6449" xr:uid="{AE3FE30F-D819-4BA4-871E-7454F49F2F59}"/>
    <cellStyle name="Note 42 3 3" xfId="8244" xr:uid="{2D93BCB7-4E2B-4D68-B06D-75FEF776C387}"/>
    <cellStyle name="Note 42 3 4" xfId="9170" xr:uid="{83305DA6-19D3-4A8E-8E50-23379B8E3ED0}"/>
    <cellStyle name="Note 42 4" xfId="5685" xr:uid="{94264A7D-D162-4193-8D0A-1C36ADB473CE}"/>
    <cellStyle name="Note 42 5" xfId="8510" xr:uid="{B2FB5F86-D98D-4851-8710-A1DFD427FFE7}"/>
    <cellStyle name="Note 43" xfId="2014" xr:uid="{00000000-0005-0000-0000-00008A0A0000}"/>
    <cellStyle name="Note 43 2" xfId="4415" xr:uid="{574926E6-C6DF-4EF2-93B3-10B93A4878DF}"/>
    <cellStyle name="Note 43 2 2" xfId="7096" xr:uid="{E8C7EE29-A2E0-48CF-BD13-F3D086C3A1B9}"/>
    <cellStyle name="Note 43 2 3" xfId="5962" xr:uid="{BD903603-6155-4552-88A7-A744F1506F39}"/>
    <cellStyle name="Note 43 2 4" xfId="9885" xr:uid="{DC04CB13-F116-4863-BA34-03AC59BEADB5}"/>
    <cellStyle name="Note 43 3" xfId="3666" xr:uid="{E0F88FE5-62F1-402C-AD39-9EAAE5CA4DDD}"/>
    <cellStyle name="Note 43 3 2" xfId="6422" xr:uid="{753395C7-2045-4782-9FCE-260C834A6AE1}"/>
    <cellStyle name="Note 43 3 3" xfId="7771" xr:uid="{D5D2E7C2-EA23-4CDD-A538-5DFE9226A3E3}"/>
    <cellStyle name="Note 43 3 4" xfId="9143" xr:uid="{46551FB3-51D9-4569-99BF-09EE30654D94}"/>
    <cellStyle name="Note 43 4" xfId="5628" xr:uid="{70AE51DF-FBB0-4B15-B386-6714BCDABE0E}"/>
    <cellStyle name="Note 43 5" xfId="8487" xr:uid="{735D7CFB-29F1-43AF-90FA-E638E838D754}"/>
    <cellStyle name="Note 44" xfId="2383" xr:uid="{00000000-0005-0000-0000-00008B0A0000}"/>
    <cellStyle name="Note 44 2" xfId="4693" xr:uid="{5C17B146-9A10-40F2-B1F4-3992977E0191}"/>
    <cellStyle name="Note 44 2 2" xfId="7307" xr:uid="{9A2F8A66-7233-4BA1-A7F0-CFD2D483A7B6}"/>
    <cellStyle name="Note 44 2 3" xfId="7701" xr:uid="{AD30FBD0-4372-4450-80B2-2897A0344770}"/>
    <cellStyle name="Note 44 2 4" xfId="10163" xr:uid="{EEEC76DC-12F3-4E3F-AAB9-0A633EFA1F52}"/>
    <cellStyle name="Note 44 3" xfId="3864" xr:uid="{B820E48C-A366-4BE1-A035-FE700B57E480}"/>
    <cellStyle name="Note 44 3 2" xfId="6620" xr:uid="{6F70BD36-DD56-4F99-9D9D-242226008F15}"/>
    <cellStyle name="Note 44 3 3" xfId="7743" xr:uid="{35C3AFB2-71E6-4579-A81C-3BBBD55FC270}"/>
    <cellStyle name="Note 44 3 4" xfId="9341" xr:uid="{07803893-6869-4E9D-A52E-FCF92FB4EC6F}"/>
    <cellStyle name="Note 44 4" xfId="5861" xr:uid="{CF366F6E-2710-411E-8476-4BF92AB05533}"/>
    <cellStyle name="Note 44 5" xfId="8680" xr:uid="{D112D4B8-68AB-45D0-8642-03EC098EDEC5}"/>
    <cellStyle name="Note 45" xfId="3406" xr:uid="{00000000-0005-0000-0000-00008C0A0000}"/>
    <cellStyle name="Note 45 2" xfId="5090" xr:uid="{4B3B2B7F-E04D-40F6-8782-1C2F42009014}"/>
    <cellStyle name="Note 45 2 2" xfId="7567" xr:uid="{A33C7587-DC5A-45E5-B802-B89021A9F052}"/>
    <cellStyle name="Note 45 2 3" xfId="5303" xr:uid="{86198CDB-67E7-4C60-A160-00537B5DFB08}"/>
    <cellStyle name="Note 45 2 4" xfId="10560" xr:uid="{E87BD8B1-DE1F-4351-AADE-411A65661A87}"/>
    <cellStyle name="Note 45 3" xfId="4112" xr:uid="{4B824498-1EEE-4624-A84A-A47CE14964B9}"/>
    <cellStyle name="Note 45 3 2" xfId="6868" xr:uid="{19CDC708-8900-4102-BF1B-E9E7C749FD42}"/>
    <cellStyle name="Note 45 3 3" xfId="7684" xr:uid="{DEF301A0-875C-4280-9F0A-E16ABC170327}"/>
    <cellStyle name="Note 45 3 4" xfId="9589" xr:uid="{D8B08A67-5864-4F6A-8413-86035B845235}"/>
    <cellStyle name="Note 45 4" xfId="6185" xr:uid="{1E6F4066-0A50-4A47-A560-439FCAF72813}"/>
    <cellStyle name="Note 45 5" xfId="8913" xr:uid="{5D1F96C5-AA70-48D0-A8EE-CFF519755548}"/>
    <cellStyle name="Note 46" xfId="1980" xr:uid="{00000000-0005-0000-0000-00008D0A0000}"/>
    <cellStyle name="Note 46 2" xfId="4390" xr:uid="{4DB3130B-871E-4C64-AF13-0454BD291840}"/>
    <cellStyle name="Note 46 2 2" xfId="7071" xr:uid="{BA16BE5F-A64C-4226-A887-A7913BC7D87E}"/>
    <cellStyle name="Note 46 2 3" xfId="5308" xr:uid="{EB7FE33E-85A4-4708-BE57-62093429A25D}"/>
    <cellStyle name="Note 46 2 4" xfId="9860" xr:uid="{29B06A8E-7152-4A56-AC6F-796AB85F1D18}"/>
    <cellStyle name="Note 46 3" xfId="3641" xr:uid="{C1010915-A414-45CF-B274-10127A66F394}"/>
    <cellStyle name="Note 46 3 2" xfId="6397" xr:uid="{C56666D0-E141-42B1-AB0E-9552446D9B2A}"/>
    <cellStyle name="Note 46 3 3" xfId="7110" xr:uid="{34EA4269-7642-4CE0-9C89-F8AAF7A14444}"/>
    <cellStyle name="Note 46 3 4" xfId="9118" xr:uid="{F2E957C9-E527-41A9-A38C-0970FF87B664}"/>
    <cellStyle name="Note 46 4" xfId="5603" xr:uid="{B78B8B58-6450-4031-BB80-6FBD709F43CD}"/>
    <cellStyle name="Note 46 5" xfId="8463" xr:uid="{C97A6B83-C4A8-44C8-A7AF-22FD642690CD}"/>
    <cellStyle name="Note 5" xfId="1722" xr:uid="{00000000-0005-0000-0000-00008E0A0000}"/>
    <cellStyle name="Note 5 2" xfId="2208" xr:uid="{00000000-0005-0000-0000-00008F0A0000}"/>
    <cellStyle name="Note 5 2 2" xfId="4555" xr:uid="{A5D3DE52-65C8-4FC9-9467-B8B0DDC4F660}"/>
    <cellStyle name="Note 5 2 2 2" xfId="7169" xr:uid="{984FEBAA-F4BD-4C21-9F92-EB2D9A7A6D26}"/>
    <cellStyle name="Note 5 2 2 3" xfId="7722" xr:uid="{367EFF0F-2C00-439B-956E-82C3DAB23F43}"/>
    <cellStyle name="Note 5 2 2 4" xfId="10025" xr:uid="{4A1C85D1-E99B-4A3A-997F-A38DC2773D73}"/>
    <cellStyle name="Note 5 2 3" xfId="3727" xr:uid="{153D2A63-C955-4870-B680-3AF9F082B131}"/>
    <cellStyle name="Note 5 2 3 2" xfId="6483" xr:uid="{006305C9-A61D-4F22-AAFE-A9A976685D82}"/>
    <cellStyle name="Note 5 2 3 3" xfId="7891" xr:uid="{4D35ABEA-FBDD-49C0-9B95-158C05F96BDD}"/>
    <cellStyle name="Note 5 2 3 4" xfId="9204" xr:uid="{7CDFAD83-409B-4BD8-914D-7C63E5D0CB45}"/>
    <cellStyle name="Note 5 2 4" xfId="5719" xr:uid="{54F744C9-01DA-43BC-B80A-13AFCF7F09A5}"/>
    <cellStyle name="Note 5 2 5" xfId="8544" xr:uid="{A21485AD-604E-477D-9D9D-A5175027363B}"/>
    <cellStyle name="Note 5 3" xfId="2312" xr:uid="{00000000-0005-0000-0000-0000900A0000}"/>
    <cellStyle name="Note 5 3 2" xfId="4623" xr:uid="{09DA9293-6A46-4C09-9A5D-E38C656FDE6D}"/>
    <cellStyle name="Note 5 3 2 2" xfId="7237" xr:uid="{02A2D15A-5CBA-4F92-A0B3-7D3937D9D069}"/>
    <cellStyle name="Note 5 3 2 3" xfId="5157" xr:uid="{A432D201-D975-45D5-89BB-0EB37C8FC92A}"/>
    <cellStyle name="Note 5 3 2 4" xfId="10093" xr:uid="{C2887CD6-70E8-485A-8EFD-751906179DDA}"/>
    <cellStyle name="Note 5 3 3" xfId="3794" xr:uid="{CAB4889D-D549-4377-A6ED-15163D34FBBF}"/>
    <cellStyle name="Note 5 3 3 2" xfId="6550" xr:uid="{B6F69FDB-56D7-4902-919B-3D1276C0A75F}"/>
    <cellStyle name="Note 5 3 3 3" xfId="6041" xr:uid="{0F50B087-95CF-4043-9391-4FB9A006D5F8}"/>
    <cellStyle name="Note 5 3 3 4" xfId="9271" xr:uid="{B80BC255-B8D3-48F4-A5AE-9BDEB1FF0790}"/>
    <cellStyle name="Note 5 3 4" xfId="5791" xr:uid="{20EA9E52-218A-4708-871D-EFBFE810B0F8}"/>
    <cellStyle name="Note 5 3 5" xfId="8610" xr:uid="{F7F57BDD-0952-433C-AC42-5DA1045C62DE}"/>
    <cellStyle name="Note 5 4" xfId="3326" xr:uid="{00000000-0005-0000-0000-0000910A0000}"/>
    <cellStyle name="Note 5 4 2" xfId="5017" xr:uid="{6FAB63FA-1B3E-442F-BCC8-3B65EB20649A}"/>
    <cellStyle name="Note 5 4 2 2" xfId="7507" xr:uid="{F248A830-4AFE-433B-BF09-D7064A6FA83D}"/>
    <cellStyle name="Note 5 4 2 3" xfId="7761" xr:uid="{5185C18C-865C-43E5-AF20-50EE1B36FB1F}"/>
    <cellStyle name="Note 5 4 2 4" xfId="10487" xr:uid="{5BD6A1C4-5DAB-4D1D-9930-38F819351DBD}"/>
    <cellStyle name="Note 5 4 3" xfId="4055" xr:uid="{AAEA9478-4C34-4DCF-B4FF-7106D01373AF}"/>
    <cellStyle name="Note 5 4 3 2" xfId="6811" xr:uid="{5A3D4146-E9BF-4A90-BA93-E39B59F0126C}"/>
    <cellStyle name="Note 5 4 3 3" xfId="5320" xr:uid="{032FD5F3-186B-4A4B-9FC7-2DDE702CF16E}"/>
    <cellStyle name="Note 5 4 3 4" xfId="9532" xr:uid="{1C7A3DF3-0123-409D-AB61-6669ED337106}"/>
    <cellStyle name="Note 5 4 4" xfId="6123" xr:uid="{CC696627-CC47-4A3A-8B40-A55879AB7E47}"/>
    <cellStyle name="Note 5 4 5" xfId="8856" xr:uid="{D31282F0-6ADC-47BD-B0CC-27E6A7D7588F}"/>
    <cellStyle name="Note 5 5" xfId="2541" xr:uid="{00000000-0005-0000-0000-0000920A0000}"/>
    <cellStyle name="Note 5 5 2" xfId="4847" xr:uid="{3E7E760E-81EA-42AD-83BD-47AAD92CA881}"/>
    <cellStyle name="Note 5 5 2 2" xfId="7352" xr:uid="{5B0B2B9F-86D2-4C98-B380-2C9AB67D7E23}"/>
    <cellStyle name="Note 5 5 2 3" xfId="7714" xr:uid="{F2B9BFCD-2AAC-4BE1-A39C-79F482666A71}"/>
    <cellStyle name="Note 5 5 2 4" xfId="10317" xr:uid="{A3FBF478-EF69-48C2-A6BF-D279AE23FDC2}"/>
    <cellStyle name="Note 5 5 3" xfId="3898" xr:uid="{693CC8A9-62B8-44F6-AEF7-62F073DD5C5B}"/>
    <cellStyle name="Note 5 5 3 2" xfId="6654" xr:uid="{0AEC76E3-E8BB-4067-B641-3D67848A9A78}"/>
    <cellStyle name="Note 5 5 3 3" xfId="8000" xr:uid="{17D3684E-1666-4AC0-8D63-15E3328C27AC}"/>
    <cellStyle name="Note 5 5 3 4" xfId="9375" xr:uid="{F5EE28B0-7950-4DA3-A96E-7D5E8B8CB767}"/>
    <cellStyle name="Note 5 5 4" xfId="5912" xr:uid="{AB625C84-F46C-4C58-A956-BDBCBA856A13}"/>
    <cellStyle name="Note 5 5 5" xfId="8713" xr:uid="{B293F5FE-1F53-45D4-BE46-BB6B955CC923}"/>
    <cellStyle name="Note 5 6" xfId="4324" xr:uid="{E4DE5F94-D52A-4919-AD49-CB85E5CAAD68}"/>
    <cellStyle name="Note 5 6 2" xfId="7005" xr:uid="{6FF9B233-37F3-433A-8939-50EFB535F3B1}"/>
    <cellStyle name="Note 5 6 3" xfId="7738" xr:uid="{479B457E-1481-493E-A9AA-C6A163391418}"/>
    <cellStyle name="Note 5 6 4" xfId="9794" xr:uid="{37CAD240-0EDB-4704-B728-C5440EB81D3D}"/>
    <cellStyle name="Note 5 7" xfId="3573" xr:uid="{DA909C05-792D-40E1-B24C-FEFD71839B1F}"/>
    <cellStyle name="Note 5 7 2" xfId="6329" xr:uid="{D184088D-9CF2-4742-8A78-972278E15924}"/>
    <cellStyle name="Note 5 7 3" xfId="7731" xr:uid="{A612D98D-936D-4D71-AE2E-AB9F633F4B14}"/>
    <cellStyle name="Note 5 7 4" xfId="9050" xr:uid="{0456C120-4214-43EB-B757-23B1C522032E}"/>
    <cellStyle name="Note 5 8" xfId="5508" xr:uid="{FDA17375-3D97-4AF0-B8D4-5062BDCC83D7}"/>
    <cellStyle name="Note 5 9" xfId="8402" xr:uid="{B8A5F892-86BC-43DC-B868-FB5D4A395529}"/>
    <cellStyle name="Note 5_WCO" xfId="2668" xr:uid="{00000000-0005-0000-0000-0000930A0000}"/>
    <cellStyle name="Note 6" xfId="1723" xr:uid="{00000000-0005-0000-0000-0000940A0000}"/>
    <cellStyle name="Note 6 2" xfId="2209" xr:uid="{00000000-0005-0000-0000-0000950A0000}"/>
    <cellStyle name="Note 6 2 2" xfId="4556" xr:uid="{7AF55EF3-7BBE-4C6C-99AD-EB0EFA58F347}"/>
    <cellStyle name="Note 6 2 2 2" xfId="7170" xr:uid="{A8D60658-3393-423E-943B-3327FE526CA1}"/>
    <cellStyle name="Note 6 2 2 3" xfId="8136" xr:uid="{9E595D76-0509-41D4-B0BF-895D87339C05}"/>
    <cellStyle name="Note 6 2 2 4" xfId="10026" xr:uid="{1D66AFEE-3404-4A2C-8147-8C3F4157F669}"/>
    <cellStyle name="Note 6 2 3" xfId="3728" xr:uid="{7C680104-F6A5-45B2-B18A-3CD7ADF95641}"/>
    <cellStyle name="Note 6 2 3 2" xfId="6484" xr:uid="{59896C02-A912-4000-9863-1CA284460510}"/>
    <cellStyle name="Note 6 2 3 3" xfId="7678" xr:uid="{03DE4DB7-E91B-451C-9E00-68F998186703}"/>
    <cellStyle name="Note 6 2 3 4" xfId="9205" xr:uid="{8203D1D0-F769-4775-8F35-2C0D56E89B93}"/>
    <cellStyle name="Note 6 2 4" xfId="5720" xr:uid="{56CEF134-1729-45BB-A3D7-CDAA296BB7C7}"/>
    <cellStyle name="Note 6 2 5" xfId="8545" xr:uid="{EDB74607-988F-445B-B5CC-29C838B494BA}"/>
    <cellStyle name="Note 6 3" xfId="2313" xr:uid="{00000000-0005-0000-0000-0000960A0000}"/>
    <cellStyle name="Note 6 3 2" xfId="4624" xr:uid="{9DEB7DD1-DD34-4ACC-B7FE-A9661D260309}"/>
    <cellStyle name="Note 6 3 2 2" xfId="7238" xr:uid="{27288FF3-F43F-4772-B627-E24709C4C69E}"/>
    <cellStyle name="Note 6 3 2 3" xfId="5323" xr:uid="{A22DF10C-D382-4C96-9119-8442AAF7AAD4}"/>
    <cellStyle name="Note 6 3 2 4" xfId="10094" xr:uid="{04231E0B-5559-48BC-9AB5-56C49197DBF7}"/>
    <cellStyle name="Note 6 3 3" xfId="3795" xr:uid="{42B0B717-929E-41B3-97D0-311167958FF1}"/>
    <cellStyle name="Note 6 3 3 2" xfId="6551" xr:uid="{A8D931D4-C379-46A7-B74F-497B15BE1B4A}"/>
    <cellStyle name="Note 6 3 3 3" xfId="5991" xr:uid="{8E3CAF71-E845-417D-B45D-F8E996C3CA61}"/>
    <cellStyle name="Note 6 3 3 4" xfId="9272" xr:uid="{A3764E44-37D5-4B96-851E-B0116A5B0BF8}"/>
    <cellStyle name="Note 6 3 4" xfId="5792" xr:uid="{CA8601CD-3BF1-4F51-B274-591FDE17DFEF}"/>
    <cellStyle name="Note 6 3 5" xfId="8611" xr:uid="{78D55024-FBE8-463F-8E10-B2319DB5D825}"/>
    <cellStyle name="Note 6 4" xfId="3327" xr:uid="{00000000-0005-0000-0000-0000970A0000}"/>
    <cellStyle name="Note 6 4 2" xfId="5018" xr:uid="{0E250922-A7D4-4E2D-93C6-C73276A7196E}"/>
    <cellStyle name="Note 6 4 2 2" xfId="7508" xr:uid="{BD0F6DD2-156E-4853-953E-BD7072CE326E}"/>
    <cellStyle name="Note 6 4 2 3" xfId="7691" xr:uid="{520E189A-702B-495D-9FBB-3E17912E43D1}"/>
    <cellStyle name="Note 6 4 2 4" xfId="10488" xr:uid="{14B62023-8E69-4F7F-9A9A-95908F8F2B07}"/>
    <cellStyle name="Note 6 4 3" xfId="4056" xr:uid="{260D06B1-4E6F-4EFB-A9D7-FEB53A76B2B1}"/>
    <cellStyle name="Note 6 4 3 2" xfId="6812" xr:uid="{55A7ECFE-8088-459F-BD0A-0B0829A45399}"/>
    <cellStyle name="Note 6 4 3 3" xfId="6191" xr:uid="{F874BA7B-C324-495F-A7D1-90DFFAC0E25B}"/>
    <cellStyle name="Note 6 4 3 4" xfId="9533" xr:uid="{1A888A4E-955D-45E4-8FCD-BED47D4C0D8D}"/>
    <cellStyle name="Note 6 4 4" xfId="6124" xr:uid="{6E681880-4F11-41A9-8084-A53E152885EB}"/>
    <cellStyle name="Note 6 4 5" xfId="8857" xr:uid="{0ACDE064-2D63-4D48-ADD3-ADA5B051539E}"/>
    <cellStyle name="Note 6 5" xfId="2542" xr:uid="{00000000-0005-0000-0000-0000980A0000}"/>
    <cellStyle name="Note 6 5 2" xfId="4848" xr:uid="{D2A53C01-5E53-4F3E-93C3-6EC8C8D109D3}"/>
    <cellStyle name="Note 6 5 2 2" xfId="7353" xr:uid="{AE581ED6-53E7-4A2E-B789-FF248C233C85}"/>
    <cellStyle name="Note 6 5 2 3" xfId="7672" xr:uid="{04DB9CFD-1740-401B-84A5-225FD9F63D69}"/>
    <cellStyle name="Note 6 5 2 4" xfId="10318" xr:uid="{426894B6-3A48-48AF-980F-C926D9EB8F91}"/>
    <cellStyle name="Note 6 5 3" xfId="3899" xr:uid="{4B6EED6A-E63C-4779-B77A-29EAC78C860E}"/>
    <cellStyle name="Note 6 5 3 2" xfId="6655" xr:uid="{6C7C1125-D9E1-49F7-B286-AEC2982757C2}"/>
    <cellStyle name="Note 6 5 3 3" xfId="5321" xr:uid="{BD4037E4-4ADE-4207-A765-8EF13F9013A0}"/>
    <cellStyle name="Note 6 5 3 4" xfId="9376" xr:uid="{1121A43C-CA89-453B-AFDC-0E964F31C24F}"/>
    <cellStyle name="Note 6 5 4" xfId="5913" xr:uid="{E36C6787-50E1-4142-8FFD-946992841FA3}"/>
    <cellStyle name="Note 6 5 5" xfId="8714" xr:uid="{28C18D62-7CE9-4144-9F31-ED275DFC4334}"/>
    <cellStyle name="Note 6 6" xfId="4325" xr:uid="{F8CDB528-B8DE-4113-8588-7836FA8E73E0}"/>
    <cellStyle name="Note 6 6 2" xfId="7006" xr:uid="{AF59CB51-340D-42D3-BB0D-12DFBEA7C33B}"/>
    <cellStyle name="Note 6 6 3" xfId="5253" xr:uid="{9A7355CE-E976-4283-9114-7DEB5280A818}"/>
    <cellStyle name="Note 6 6 4" xfId="9795" xr:uid="{D26AD639-E9B1-42BE-A09F-E2911C943175}"/>
    <cellStyle name="Note 6 7" xfId="3574" xr:uid="{E020D38B-E00E-4852-B214-C6BA6271A126}"/>
    <cellStyle name="Note 6 7 2" xfId="6330" xr:uid="{0A6A3B29-8016-4352-8DE5-2FBA7E34E1C6}"/>
    <cellStyle name="Note 6 7 3" xfId="7772" xr:uid="{8E13B0C8-E328-4E8D-862D-C738A899EC61}"/>
    <cellStyle name="Note 6 7 4" xfId="9051" xr:uid="{6859D352-E221-475A-A435-3B0DDA6F1C1A}"/>
    <cellStyle name="Note 6 8" xfId="5509" xr:uid="{4F6DBD43-B8F9-4D90-930F-02216109501A}"/>
    <cellStyle name="Note 6 9" xfId="8403" xr:uid="{01C9A4AF-75C6-48BD-846A-DFE126473C52}"/>
    <cellStyle name="Note 6_WCO" xfId="2667" xr:uid="{00000000-0005-0000-0000-0000990A0000}"/>
    <cellStyle name="Note 7" xfId="1724" xr:uid="{00000000-0005-0000-0000-00009A0A0000}"/>
    <cellStyle name="Note 7 2" xfId="2210" xr:uid="{00000000-0005-0000-0000-00009B0A0000}"/>
    <cellStyle name="Note 7 2 2" xfId="4557" xr:uid="{3E2532E4-4E68-4ECF-9DE8-2D2D9D54B52C}"/>
    <cellStyle name="Note 7 2 2 2" xfId="7171" xr:uid="{32C48D15-46BE-49EE-ADF3-B6EBD5AE3EB4}"/>
    <cellStyle name="Note 7 2 2 3" xfId="8234" xr:uid="{C9370E1A-2EF7-4606-B2D6-8BD3CD07802D}"/>
    <cellStyle name="Note 7 2 2 4" xfId="10027" xr:uid="{662194AA-A14D-41FE-8CDE-BF650DA216F1}"/>
    <cellStyle name="Note 7 2 3" xfId="3729" xr:uid="{9301AB3F-329D-4E7A-B53E-9E75D6A58ECB}"/>
    <cellStyle name="Note 7 2 3 2" xfId="6485" xr:uid="{866BCF1C-CBF6-4B0A-AE0F-6EA9DB22112E}"/>
    <cellStyle name="Note 7 2 3 3" xfId="7685" xr:uid="{A319B609-3DEC-4F9B-938A-1A1F292E323D}"/>
    <cellStyle name="Note 7 2 3 4" xfId="9206" xr:uid="{1B1F2DCF-313E-4DED-B1B7-BE7DB566DC6D}"/>
    <cellStyle name="Note 7 2 4" xfId="5721" xr:uid="{5C39D8C8-F498-4B8A-B303-E0633E0594AB}"/>
    <cellStyle name="Note 7 2 5" xfId="8546" xr:uid="{EDF13D40-BFAA-4104-8764-F660463F2A2C}"/>
    <cellStyle name="Note 7 3" xfId="2314" xr:uid="{00000000-0005-0000-0000-00009C0A0000}"/>
    <cellStyle name="Note 7 3 2" xfId="4625" xr:uid="{6A814BFF-E21C-4852-B8C7-FFBB85036789}"/>
    <cellStyle name="Note 7 3 2 2" xfId="7239" xr:uid="{613951B8-88D5-4947-B445-9846BE6A86AC}"/>
    <cellStyle name="Note 7 3 2 3" xfId="7658" xr:uid="{24D7D1F7-D5C5-4D65-98B2-82E76ACF3C3C}"/>
    <cellStyle name="Note 7 3 2 4" xfId="10095" xr:uid="{05B00E7F-3EDE-4F23-B614-C57E4DC7240B}"/>
    <cellStyle name="Note 7 3 3" xfId="3796" xr:uid="{3753ABD6-8118-4D7C-9BF0-5E1076044452}"/>
    <cellStyle name="Note 7 3 3 2" xfId="6552" xr:uid="{767F554A-E8D2-4E07-87F5-1CED576848A4}"/>
    <cellStyle name="Note 7 3 3 3" xfId="5341" xr:uid="{8E91ADC4-D3C2-469C-A208-9737369AE054}"/>
    <cellStyle name="Note 7 3 3 4" xfId="9273" xr:uid="{62F98DAF-4669-44A8-B68D-BFAFAD1B8D6B}"/>
    <cellStyle name="Note 7 3 4" xfId="5793" xr:uid="{AB0F6494-6740-4195-AF55-59DF1A09D25E}"/>
    <cellStyle name="Note 7 3 5" xfId="8612" xr:uid="{95E244D8-9911-4347-938A-19E543138F3A}"/>
    <cellStyle name="Note 7 4" xfId="3328" xr:uid="{00000000-0005-0000-0000-00009D0A0000}"/>
    <cellStyle name="Note 7 4 2" xfId="5019" xr:uid="{1EB219F2-967A-4F72-9C84-240BC09760CC}"/>
    <cellStyle name="Note 7 4 2 2" xfId="7509" xr:uid="{F70A9353-ED48-4CD2-B82C-9EE7D02F5935}"/>
    <cellStyle name="Note 7 4 2 3" xfId="7764" xr:uid="{F522CDEB-A8F9-4A80-885D-AA1F17089E96}"/>
    <cellStyle name="Note 7 4 2 4" xfId="10489" xr:uid="{465364B7-DFF8-4307-A5D6-0E765114A3E3}"/>
    <cellStyle name="Note 7 4 3" xfId="4057" xr:uid="{76CED020-C616-4DEC-B6D3-F88F38278E6D}"/>
    <cellStyle name="Note 7 4 3 2" xfId="6813" xr:uid="{60EB35A6-C7ED-4C22-9E4B-5C67DC0EC22C}"/>
    <cellStyle name="Note 7 4 3 3" xfId="7725" xr:uid="{C42DC73C-0859-463B-BD89-749607E14DC4}"/>
    <cellStyle name="Note 7 4 3 4" xfId="9534" xr:uid="{52AE79F1-F007-42DD-A6C9-B4E26ACB6350}"/>
    <cellStyle name="Note 7 4 4" xfId="6125" xr:uid="{687AB526-37B8-4453-8938-A7DEB67DE4A9}"/>
    <cellStyle name="Note 7 4 5" xfId="8858" xr:uid="{599F9E73-083A-484E-A600-DD7A3504B2B7}"/>
    <cellStyle name="Note 7 5" xfId="2543" xr:uid="{00000000-0005-0000-0000-00009E0A0000}"/>
    <cellStyle name="Note 7 5 2" xfId="4849" xr:uid="{92529F6D-B558-4173-9A84-73FF4B99680E}"/>
    <cellStyle name="Note 7 5 2 2" xfId="7354" xr:uid="{5E2D0BA7-D671-45B4-8E84-BB111333E2E8}"/>
    <cellStyle name="Note 7 5 2 3" xfId="7115" xr:uid="{BDC76041-9BF9-440B-9FDB-4D015AA25395}"/>
    <cellStyle name="Note 7 5 2 4" xfId="10319" xr:uid="{2B5917B7-A2F9-4F90-B6A7-9584FAEFDFB1}"/>
    <cellStyle name="Note 7 5 3" xfId="3900" xr:uid="{C02F5E81-93A5-4AD8-A1C5-2EB2C9531825}"/>
    <cellStyle name="Note 7 5 3 2" xfId="6656" xr:uid="{3F4B2D44-5876-4CC4-8000-D1EFFEFD5244}"/>
    <cellStyle name="Note 7 5 3 3" xfId="8298" xr:uid="{6623523B-7826-40D8-A436-E7DD94EC1F5A}"/>
    <cellStyle name="Note 7 5 3 4" xfId="9377" xr:uid="{808BA026-AEE8-443B-97E3-8F87D1AFABEE}"/>
    <cellStyle name="Note 7 5 4" xfId="5914" xr:uid="{248AE987-6070-4BAA-97AE-15B93DA1C5B2}"/>
    <cellStyle name="Note 7 5 5" xfId="8715" xr:uid="{551530B9-E625-435F-905F-0D14C6D73B4E}"/>
    <cellStyle name="Note 7 6" xfId="4326" xr:uid="{5DE9BE59-A2E6-40D8-83D9-66255FCF9603}"/>
    <cellStyle name="Note 7 6 2" xfId="7007" xr:uid="{6D75CCF2-BFC3-44C1-8738-36C27344B493}"/>
    <cellStyle name="Note 7 6 3" xfId="7757" xr:uid="{D976F061-EFD8-4D79-AF57-84E13CABA63F}"/>
    <cellStyle name="Note 7 6 4" xfId="9796" xr:uid="{9603056D-09A0-4E30-8D0A-5F033FE50A26}"/>
    <cellStyle name="Note 7 7" xfId="3575" xr:uid="{E5E3E9A9-D242-4747-AE5E-A74649BACCBC}"/>
    <cellStyle name="Note 7 7 2" xfId="6331" xr:uid="{245FDB1B-1681-4B88-A939-C7376821F669}"/>
    <cellStyle name="Note 7 7 3" xfId="7880" xr:uid="{14B9EAAD-7797-4691-BEB6-7EE3935ED424}"/>
    <cellStyle name="Note 7 7 4" xfId="9052" xr:uid="{3B64F6B7-335F-45DE-AA78-1AC13F913BC2}"/>
    <cellStyle name="Note 7 8" xfId="5510" xr:uid="{97637CF1-6EB2-47F7-A65F-AF43A5326D5A}"/>
    <cellStyle name="Note 7 9" xfId="8404" xr:uid="{6D779B59-E42A-4BDD-94D5-6190A721E4A5}"/>
    <cellStyle name="Note 7_WCO" xfId="2666" xr:uid="{00000000-0005-0000-0000-00009F0A0000}"/>
    <cellStyle name="Note 8" xfId="1725" xr:uid="{00000000-0005-0000-0000-0000A00A0000}"/>
    <cellStyle name="Note 8 2" xfId="2211" xr:uid="{00000000-0005-0000-0000-0000A10A0000}"/>
    <cellStyle name="Note 8 2 2" xfId="4558" xr:uid="{F7EFEE7C-FE79-47D2-934A-4D8FFBFC05E7}"/>
    <cellStyle name="Note 8 2 2 2" xfId="7172" xr:uid="{6FC7544C-DB21-4B7E-B353-197ADF8558D2}"/>
    <cellStyle name="Note 8 2 2 3" xfId="5435" xr:uid="{F49810F6-C61D-436B-93B4-8E506D8AB940}"/>
    <cellStyle name="Note 8 2 2 4" xfId="10028" xr:uid="{36502831-74A0-4ED1-B7B7-F7AD19FD528F}"/>
    <cellStyle name="Note 8 2 3" xfId="3730" xr:uid="{55A4A373-0AA9-4A86-8729-47C2B704A318}"/>
    <cellStyle name="Note 8 2 3 2" xfId="6486" xr:uid="{88E9F4EF-52B3-41FF-97EB-588ED43DC4A6}"/>
    <cellStyle name="Note 8 2 3 3" xfId="7111" xr:uid="{4F53F903-8F7C-4E83-B535-A55FF64CA04B}"/>
    <cellStyle name="Note 8 2 3 4" xfId="9207" xr:uid="{58427E16-9702-469D-A762-0AB4925D13B9}"/>
    <cellStyle name="Note 8 2 4" xfId="5722" xr:uid="{0EB8A245-A725-476E-BA70-89487772D465}"/>
    <cellStyle name="Note 8 2 5" xfId="8547" xr:uid="{2CA56EDB-9560-492D-8745-7F916F28B062}"/>
    <cellStyle name="Note 8 3" xfId="2315" xr:uid="{00000000-0005-0000-0000-0000A20A0000}"/>
    <cellStyle name="Note 8 3 2" xfId="4626" xr:uid="{3D46C0D2-2737-41A0-860D-44D3E7B5B40D}"/>
    <cellStyle name="Note 8 3 2 2" xfId="7240" xr:uid="{FDC51C3D-86B0-4EB8-9FE7-E3F536FD0B22}"/>
    <cellStyle name="Note 8 3 2 3" xfId="7667" xr:uid="{5BAE01CD-8132-4935-BAF4-1FE78A49A2CD}"/>
    <cellStyle name="Note 8 3 2 4" xfId="10096" xr:uid="{E8386497-33A7-4698-BEF6-0621E118253F}"/>
    <cellStyle name="Note 8 3 3" xfId="3797" xr:uid="{DA1FC4B3-5E69-4395-B2CE-F7D5E3EC4CEE}"/>
    <cellStyle name="Note 8 3 3 2" xfId="6553" xr:uid="{DE43C116-B1E7-480E-B24E-404E8114E33E}"/>
    <cellStyle name="Note 8 3 3 3" xfId="5229" xr:uid="{32ED82A6-4FB7-4181-9A3C-91305896DE0C}"/>
    <cellStyle name="Note 8 3 3 4" xfId="9274" xr:uid="{2F861E19-B80D-4E8B-83C3-2B55DD1BD382}"/>
    <cellStyle name="Note 8 3 4" xfId="5794" xr:uid="{0BB9749C-B373-48BC-8CB1-CB3722791742}"/>
    <cellStyle name="Note 8 3 5" xfId="8613" xr:uid="{E4EE81BC-3DCB-4DD9-9C09-C9B987FE0481}"/>
    <cellStyle name="Note 8 4" xfId="3329" xr:uid="{00000000-0005-0000-0000-0000A30A0000}"/>
    <cellStyle name="Note 8 4 2" xfId="5020" xr:uid="{504941D0-A039-4642-9F37-32B23CA62ECE}"/>
    <cellStyle name="Note 8 4 2 2" xfId="7510" xr:uid="{9D68A058-6DE8-42E8-B2E8-8008498E54B7}"/>
    <cellStyle name="Note 8 4 2 3" xfId="7676" xr:uid="{865BADDD-1E16-47A5-B825-B7E69EF600D8}"/>
    <cellStyle name="Note 8 4 2 4" xfId="10490" xr:uid="{F69E5EDD-E315-4B68-9D31-8A95B3B1CC2C}"/>
    <cellStyle name="Note 8 4 3" xfId="4058" xr:uid="{97D18D0F-9B94-43F1-82F8-25377A392CC5}"/>
    <cellStyle name="Note 8 4 3 2" xfId="6814" xr:uid="{315710FF-3B92-4302-A184-62AC0CEB50D2}"/>
    <cellStyle name="Note 8 4 3 3" xfId="7308" xr:uid="{396A2924-3CF4-40FC-89B8-B92ACA51B372}"/>
    <cellStyle name="Note 8 4 3 4" xfId="9535" xr:uid="{BD3B57A1-6105-4007-8D8E-8F7FC313787F}"/>
    <cellStyle name="Note 8 4 4" xfId="6126" xr:uid="{8760D2A0-BAFA-4623-B824-7F6F95EF2A7D}"/>
    <cellStyle name="Note 8 4 5" xfId="8859" xr:uid="{4324B6C0-5E05-448E-A377-D385D590C198}"/>
    <cellStyle name="Note 8 5" xfId="2544" xr:uid="{00000000-0005-0000-0000-0000A40A0000}"/>
    <cellStyle name="Note 8 5 2" xfId="4850" xr:uid="{131E9BFC-928F-4985-A7DA-0994C617063B}"/>
    <cellStyle name="Note 8 5 2 2" xfId="7355" xr:uid="{F0922375-FB5D-4F93-9797-FCBCB6AAECEA}"/>
    <cellStyle name="Note 8 5 2 3" xfId="5415" xr:uid="{7C69EBFB-A4B7-4742-B61A-F3F29E7AEEBD}"/>
    <cellStyle name="Note 8 5 2 4" xfId="10320" xr:uid="{75521993-566F-4BE9-9CEF-69DEA31C51A7}"/>
    <cellStyle name="Note 8 5 3" xfId="3901" xr:uid="{EE49A1EC-04A2-4DF0-B2AE-6EB8B23A0996}"/>
    <cellStyle name="Note 8 5 3 2" xfId="6657" xr:uid="{8055AF21-930E-485F-A105-47D7D446D592}"/>
    <cellStyle name="Note 8 5 3 3" xfId="5218" xr:uid="{64F14405-DA03-4F23-803A-C8BD51BBAB28}"/>
    <cellStyle name="Note 8 5 3 4" xfId="9378" xr:uid="{CB7BE4E8-D88E-4416-8087-B82F7120EB8F}"/>
    <cellStyle name="Note 8 5 4" xfId="5915" xr:uid="{3928B159-70F5-4C2B-A464-B0787A05901D}"/>
    <cellStyle name="Note 8 5 5" xfId="8716" xr:uid="{A857A754-0A11-4C93-AC7D-21F58F3C5987}"/>
    <cellStyle name="Note 8 6" xfId="4327" xr:uid="{BCC997C4-B199-4AF6-B071-E367E108AEC2}"/>
    <cellStyle name="Note 8 6 2" xfId="7008" xr:uid="{785EBE11-220D-4C0C-9AA1-0FDF94E0AEC2}"/>
    <cellStyle name="Note 8 6 3" xfId="5643" xr:uid="{4F4B9F9A-21ED-481B-AC19-C11FBAEF8881}"/>
    <cellStyle name="Note 8 6 4" xfId="9797" xr:uid="{5370C098-FFE6-4122-8642-502A884C4B4C}"/>
    <cellStyle name="Note 8 7" xfId="3576" xr:uid="{A621A389-C503-43AB-83F8-E4204100E414}"/>
    <cellStyle name="Note 8 7 2" xfId="6332" xr:uid="{4AA650E7-5CDB-43BD-A302-278C1FC4A5A3}"/>
    <cellStyle name="Note 8 7 3" xfId="6101" xr:uid="{1B3CA537-2721-43B5-9370-939A360A755A}"/>
    <cellStyle name="Note 8 7 4" xfId="9053" xr:uid="{66F6DFBE-3143-4059-9E21-662EFEF72E6D}"/>
    <cellStyle name="Note 8 8" xfId="5511" xr:uid="{926B21FF-34C6-427B-A2F7-F9A5D88EF822}"/>
    <cellStyle name="Note 8 9" xfId="8405" xr:uid="{71C2060A-EC99-4858-A6C2-0A5880F6600D}"/>
    <cellStyle name="Note 8_WCO" xfId="2665" xr:uid="{00000000-0005-0000-0000-0000A50A0000}"/>
    <cellStyle name="Note 9" xfId="1726" xr:uid="{00000000-0005-0000-0000-0000A60A0000}"/>
    <cellStyle name="Note 9 2" xfId="2212" xr:uid="{00000000-0005-0000-0000-0000A70A0000}"/>
    <cellStyle name="Note 9 2 2" xfId="4559" xr:uid="{41A75A21-BA6D-4F8E-982D-8C10A5C4141C}"/>
    <cellStyle name="Note 9 2 2 2" xfId="7173" xr:uid="{4EC9EEB0-37AF-4F6B-8ADD-3F9CB78BBAAE}"/>
    <cellStyle name="Note 9 2 2 3" xfId="5965" xr:uid="{411A37AF-F73F-443F-890A-F7B6507BBEE3}"/>
    <cellStyle name="Note 9 2 2 4" xfId="10029" xr:uid="{6EB70737-F9A6-489D-99F7-B8B61B038B8F}"/>
    <cellStyle name="Note 9 2 3" xfId="3731" xr:uid="{94D10B10-4AC4-4132-8FF3-890B1D74AF46}"/>
    <cellStyle name="Note 9 2 3 2" xfId="6487" xr:uid="{1F4BB2FF-DD48-4FC0-9C1B-69157C7D0739}"/>
    <cellStyle name="Note 9 2 3 3" xfId="7991" xr:uid="{E09DFB37-9389-45EE-9A0E-F6661318CEB8}"/>
    <cellStyle name="Note 9 2 3 4" xfId="9208" xr:uid="{E8F0DA74-BEAF-4BF5-848D-371E6EE4C311}"/>
    <cellStyle name="Note 9 2 4" xfId="5723" xr:uid="{D5D4BD34-8A65-44FB-80B1-2D8FF673E619}"/>
    <cellStyle name="Note 9 2 5" xfId="8548" xr:uid="{ED9C899E-4764-47D1-984F-41F9DEB8A75F}"/>
    <cellStyle name="Note 9 3" xfId="2316" xr:uid="{00000000-0005-0000-0000-0000A80A0000}"/>
    <cellStyle name="Note 9 3 2" xfId="4627" xr:uid="{C3AEC6FB-C35D-48A8-8F0D-A35D820E7596}"/>
    <cellStyle name="Note 9 3 2 2" xfId="7241" xr:uid="{128F9BDF-3556-4DF4-9A06-AE3634347A4D}"/>
    <cellStyle name="Note 9 3 2 3" xfId="5601" xr:uid="{6960DE7B-4326-438C-8747-FB6D1F538DB3}"/>
    <cellStyle name="Note 9 3 2 4" xfId="10097" xr:uid="{B5D53EC4-98A4-4469-854F-C86DE7D5C9B0}"/>
    <cellStyle name="Note 9 3 3" xfId="3798" xr:uid="{FD852A3E-B279-482D-8CCE-5D72C2990D27}"/>
    <cellStyle name="Note 9 3 3 2" xfId="6554" xr:uid="{993CD497-A344-430A-83D5-D40D9686D2E8}"/>
    <cellStyle name="Note 9 3 3 3" xfId="5403" xr:uid="{9F076106-0986-49B9-A1AA-E84934DB5679}"/>
    <cellStyle name="Note 9 3 3 4" xfId="9275" xr:uid="{5ADD1451-2E31-4F36-8F09-13659583C7CA}"/>
    <cellStyle name="Note 9 3 4" xfId="5795" xr:uid="{A110A822-F757-4E0A-A76B-0F382BBFD1B1}"/>
    <cellStyle name="Note 9 3 5" xfId="8614" xr:uid="{BDB33A4D-0243-4373-AE1B-8B2D5F7B0E8A}"/>
    <cellStyle name="Note 9 4" xfId="3330" xr:uid="{00000000-0005-0000-0000-0000A90A0000}"/>
    <cellStyle name="Note 9 4 2" xfId="5021" xr:uid="{7156C6FC-84C2-44E8-B3BF-13EB971B9BB1}"/>
    <cellStyle name="Note 9 4 2 2" xfId="7511" xr:uid="{5CF71694-F6A9-4CDB-8D3E-D0F5082A6AAE}"/>
    <cellStyle name="Note 9 4 2 3" xfId="5764" xr:uid="{3E7FDB86-F0CA-4A40-91F4-BE381E467CEF}"/>
    <cellStyle name="Note 9 4 2 4" xfId="10491" xr:uid="{DD699167-3EC8-4BE2-B762-BEA5E15DF9AF}"/>
    <cellStyle name="Note 9 4 3" xfId="4059" xr:uid="{2CD68696-DCC3-43E0-943A-A424EF84F2A7}"/>
    <cellStyle name="Note 9 4 3 2" xfId="6815" xr:uid="{83EF245D-272B-4334-ABE8-57E608E90A74}"/>
    <cellStyle name="Note 9 4 3 3" xfId="7630" xr:uid="{003C1A71-83F9-4B9C-B7DB-96C166D42A54}"/>
    <cellStyle name="Note 9 4 3 4" xfId="9536" xr:uid="{23F51AF7-9111-49F0-904E-00C09F0EE9F4}"/>
    <cellStyle name="Note 9 4 4" xfId="6127" xr:uid="{D274D42A-AADF-4FB3-8EDF-72C2BDAFB5A7}"/>
    <cellStyle name="Note 9 4 5" xfId="8860" xr:uid="{AE475913-2E1F-41D0-B813-AFE47EB4630D}"/>
    <cellStyle name="Note 9 5" xfId="2545" xr:uid="{00000000-0005-0000-0000-0000AA0A0000}"/>
    <cellStyle name="Note 9 5 2" xfId="4851" xr:uid="{47B918A9-122A-4FF2-8486-D3A95635DCD4}"/>
    <cellStyle name="Note 9 5 2 2" xfId="7356" xr:uid="{804CE22F-6E31-4A80-B015-31AA16782E72}"/>
    <cellStyle name="Note 9 5 2 3" xfId="5460" xr:uid="{5C4B1A2D-0171-42CE-86A9-F2E1E3765802}"/>
    <cellStyle name="Note 9 5 2 4" xfId="10321" xr:uid="{FA4369E2-22F7-45ED-9846-149230B36DFA}"/>
    <cellStyle name="Note 9 5 3" xfId="3902" xr:uid="{0AEC2DAF-583B-4687-A099-42E213D8A67A}"/>
    <cellStyle name="Note 9 5 3 2" xfId="6658" xr:uid="{557065B0-EDED-4D86-9BA7-1893FE582F9F}"/>
    <cellStyle name="Note 9 5 3 3" xfId="7604" xr:uid="{9B9665B1-A947-45D6-AF2E-9B25AD3384B5}"/>
    <cellStyle name="Note 9 5 3 4" xfId="9379" xr:uid="{77E2A25D-ECEC-4EF9-8F6B-52E7E2D761F8}"/>
    <cellStyle name="Note 9 5 4" xfId="5916" xr:uid="{E1D37A17-5DF9-4EAF-8E6C-CE751C99C1F0}"/>
    <cellStyle name="Note 9 5 5" xfId="8717" xr:uid="{CAA8F7CA-BE0A-4AF9-8996-DAB6C62A6440}"/>
    <cellStyle name="Note 9 6" xfId="4328" xr:uid="{4CFA7479-7743-44A5-BF40-8136A8D6F5B6}"/>
    <cellStyle name="Note 9 6 2" xfId="7009" xr:uid="{0D5844B8-D7C8-4F54-A7E8-8689298AF771}"/>
    <cellStyle name="Note 9 6 3" xfId="8297" xr:uid="{55A90267-B955-4517-BEE7-6085D8FF43AA}"/>
    <cellStyle name="Note 9 6 4" xfId="9798" xr:uid="{1C6AECDD-37A3-48FA-89F1-645AF514A4D6}"/>
    <cellStyle name="Note 9 7" xfId="3577" xr:uid="{001673E4-3903-44DB-8135-BAD8EE1245C4}"/>
    <cellStyle name="Note 9 7 2" xfId="6333" xr:uid="{8F52E7EA-1BDC-4EED-BC75-7E211FD3A785}"/>
    <cellStyle name="Note 9 7 3" xfId="5192" xr:uid="{29EE7146-E10E-4565-B22D-882799E306C8}"/>
    <cellStyle name="Note 9 7 4" xfId="9054" xr:uid="{E3B3BDE3-9FAD-439C-BB3E-B3EFA16AD133}"/>
    <cellStyle name="Note 9 8" xfId="5512" xr:uid="{5DB20700-A54C-46C1-BAE5-B062A63B937E}"/>
    <cellStyle name="Note 9 9" xfId="8406" xr:uid="{45A2FF5D-2F98-4DB8-B1F6-094871BB9F11}"/>
    <cellStyle name="Note 9_WCO" xfId="2664" xr:uid="{00000000-0005-0000-0000-0000AB0A0000}"/>
    <cellStyle name="Number 1" xfId="1727" xr:uid="{00000000-0005-0000-0000-0000AC0A0000}"/>
    <cellStyle name="Number 1 2" xfId="2317" xr:uid="{00000000-0005-0000-0000-0000AD0A0000}"/>
    <cellStyle name="Number 1 2 2" xfId="4628" xr:uid="{81E46DB7-E8E5-4CD9-8DED-8B8C3B8FA42C}"/>
    <cellStyle name="Number 1 2 2 2" xfId="7242" xr:uid="{52CDDA2C-C9D3-4B32-AB7F-EC8E87975C74}"/>
    <cellStyle name="Number 1 2 2 3" xfId="8004" xr:uid="{85EAA2B0-EF6A-46CE-BA6D-2EC06B6AAA14}"/>
    <cellStyle name="Number 1 2 2 4" xfId="5270" xr:uid="{D9248647-5B0C-4FFE-9321-9EC62CE0316B}"/>
    <cellStyle name="Number 1 2 2 5" xfId="10098" xr:uid="{0EF5D1BC-34E1-483B-90C4-5DCAD27B4395}"/>
    <cellStyle name="Number 1 2 3" xfId="3799" xr:uid="{14B4801A-16CD-41AC-A124-7A07CCAD99A3}"/>
    <cellStyle name="Number 1 2 3 2" xfId="6555" xr:uid="{C0957FE6-6418-438F-B15E-3BCAB8C8E954}"/>
    <cellStyle name="Number 1 2 3 3" xfId="7752" xr:uid="{18A58A25-3B93-478E-8D8B-B4D4401DE79A}"/>
    <cellStyle name="Number 1 2 3 4" xfId="9276" xr:uid="{43709D2C-2DF6-4590-9281-2EFC2B7764C7}"/>
    <cellStyle name="Number 1 2 4" xfId="5796" xr:uid="{EB267618-106B-43C0-A838-F05FAE566840}"/>
    <cellStyle name="Number 1 2 5" xfId="5200" xr:uid="{83AA8386-29B1-4AD6-9412-4737884D4C5C}"/>
    <cellStyle name="Number 1 2 6" xfId="8615" xr:uid="{56F58BC0-BF8B-4812-BCEC-79FC5CAABDFF}"/>
    <cellStyle name="Number 1 3" xfId="3331" xr:uid="{00000000-0005-0000-0000-0000AE0A0000}"/>
    <cellStyle name="Number 1 3 2" xfId="5022" xr:uid="{0BBEBE4E-013D-43E2-B718-33AFFA87BDFB}"/>
    <cellStyle name="Number 1 3 2 2" xfId="7512" xr:uid="{62178FAD-B1CB-4DD9-BB97-0322DFFA4C85}"/>
    <cellStyle name="Number 1 3 2 3" xfId="8179" xr:uid="{89E6D809-4B99-44BB-A40F-06BCB3A22AB2}"/>
    <cellStyle name="Number 1 3 2 4" xfId="5206" xr:uid="{015BCADB-8D29-43F5-A9A3-B7B2EBCFA7EB}"/>
    <cellStyle name="Number 1 3 2 5" xfId="10492" xr:uid="{66A5F10F-54F1-4EEF-BEA0-3FAE57B51228}"/>
    <cellStyle name="Number 1 3 3" xfId="4060" xr:uid="{D6F3AD76-C8DE-4B75-AA9D-EB5B9AFC730B}"/>
    <cellStyle name="Number 1 3 3 2" xfId="6816" xr:uid="{5F5E2F9C-1752-4EF2-88CC-9AFACA11E637}"/>
    <cellStyle name="Number 1 3 3 3" xfId="7770" xr:uid="{B8DF0548-5695-423E-B010-67873A53BC84}"/>
    <cellStyle name="Number 1 3 3 4" xfId="9537" xr:uid="{9DC17773-862B-4A93-BD80-346CACA6F62D}"/>
    <cellStyle name="Number 1 3 4" xfId="6128" xr:uid="{98B03DA2-BA3C-4D15-BB94-73E4668CDEB3}"/>
    <cellStyle name="Number 1 3 5" xfId="5881" xr:uid="{25BE60EA-3A89-4399-96DE-0D50AA7BEB3A}"/>
    <cellStyle name="Number 1 3 6" xfId="8861" xr:uid="{F50199A3-002E-48E7-A9EC-1FA4CF3E1CAE}"/>
    <cellStyle name="Number 1 4" xfId="2546" xr:uid="{00000000-0005-0000-0000-0000AF0A0000}"/>
    <cellStyle name="Number 1 4 2" xfId="4852" xr:uid="{C2FC066A-37C6-4D67-B727-DA49E2D88258}"/>
    <cellStyle name="Number 1 4 2 2" xfId="7357" xr:uid="{F4A6DF03-1E5E-4049-A86D-4F7E6FB73E17}"/>
    <cellStyle name="Number 1 4 2 3" xfId="8140" xr:uid="{16D55AED-8319-44C0-8689-9172B6647EFA}"/>
    <cellStyle name="Number 1 4 2 4" xfId="5669" xr:uid="{98351C1E-7482-4022-9527-38062EACC343}"/>
    <cellStyle name="Number 1 4 2 5" xfId="10322" xr:uid="{37FEAB1B-227E-4E14-ADD6-54448CB7A2CB}"/>
    <cellStyle name="Number 1 4 3" xfId="3903" xr:uid="{20F23150-1FFE-46B4-9CEB-983CBA4BE4CA}"/>
    <cellStyle name="Number 1 4 3 2" xfId="6659" xr:uid="{B4D353B5-C7C2-40B6-9FE4-A6D07EA36D3D}"/>
    <cellStyle name="Number 1 4 3 3" xfId="5150" xr:uid="{919A4A85-6F1A-434C-9B7A-F54D54169A5B}"/>
    <cellStyle name="Number 1 4 3 4" xfId="9380" xr:uid="{32CC7E17-95F0-43F6-ABCC-68FE53BA3C69}"/>
    <cellStyle name="Number 1 4 4" xfId="5917" xr:uid="{EE173871-3C8F-4A37-A634-9D26C55DD067}"/>
    <cellStyle name="Number 1 4 5" xfId="5362" xr:uid="{E6DC828D-A054-4BB5-92B2-5A474243A473}"/>
    <cellStyle name="Number 1 4 6" xfId="8718" xr:uid="{89322194-DBAF-48D6-A2DB-103413E85A79}"/>
    <cellStyle name="Number 1 5" xfId="4329" xr:uid="{1E188976-57CC-4C3F-BDF7-DA2EFAFAD10D}"/>
    <cellStyle name="Number 1 5 2" xfId="7010" xr:uid="{F41AA014-31E2-4863-850C-4C6925420574}"/>
    <cellStyle name="Number 1 5 3" xfId="7883" xr:uid="{9B8ADE74-EBD6-49CB-8C5D-41C1FDBDEC1C}"/>
    <cellStyle name="Number 1 5 4" xfId="7733" xr:uid="{05E03103-80F2-487F-B72D-7CBACB115608}"/>
    <cellStyle name="Number 1 5 5" xfId="9799" xr:uid="{F913BC2E-F1DC-41E9-9E10-10826BDD10FE}"/>
    <cellStyle name="Number 1 6" xfId="3578" xr:uid="{27555615-F1B0-46FE-B137-6A59D95A2A8F}"/>
    <cellStyle name="Number 1 6 2" xfId="6334" xr:uid="{FB04B3A2-8D91-4891-B841-E1D84799D873}"/>
    <cellStyle name="Number 1 6 3" xfId="7686" xr:uid="{9BCEE80D-6312-4304-BA7B-C41146109C86}"/>
    <cellStyle name="Number 1 6 4" xfId="5231" xr:uid="{C4E771C9-1EAC-4521-8CD7-02A0B9816C1A}"/>
    <cellStyle name="Number 1 6 5" xfId="9055" xr:uid="{56EAAA99-EE7C-412B-84F1-9357E8F14907}"/>
    <cellStyle name="Number 1 7" xfId="5513" xr:uid="{A0B2AF57-121D-418B-81B4-160CBFA37C2D}"/>
    <cellStyle name="Number 1 8" xfId="8407" xr:uid="{D52913CF-4445-4CCA-A2EE-F7DFFB5AE367}"/>
    <cellStyle name="oft Excel]_x000d__x000a_Comment=The open=/f lines load custom functions into the Paste Function list._x000d__x000a_Maximized=3_x000d__x000a_Basics=1_x000d__x000a_A" xfId="1728" xr:uid="{00000000-0005-0000-0000-0000B00A0000}"/>
    <cellStyle name="oft Excel]_x000d__x000a_Comment=The open=/f lines load custom functions into the Paste Function list._x000d__x000a_Maximized=3_x000d__x000a_Basics=1_x000d__x000a_A 2" xfId="4330" xr:uid="{B059888A-8D13-40A4-81EA-B2FA32BE2B1A}"/>
    <cellStyle name="oft Excel]_x000d__x000a_Comment=The open=/f lines load custom functions into the Paste Function list._x000d__x000a_Maximized=3_x000d__x000a_Basics=1_x000d__x000a_A 2 2" xfId="7011" xr:uid="{37CF51C7-F5B8-46EA-87E7-21CC2BD26CB9}"/>
    <cellStyle name="oft Excel]_x000d__x000a_Comment=The open=/f lines load custom functions into the Paste Function list._x000d__x000a_Maximized=3_x000d__x000a_Basics=1_x000d__x000a_A 2 3" xfId="9800" xr:uid="{10203091-36D0-4575-A2BD-0AFCDB6EBE19}"/>
    <cellStyle name="oft Excel]_x000d__x000a_Comment=The open=/f lines load custom functions into the Paste Function list._x000d__x000a_Maximized=3_x000d__x000a_Basics=1_x000d__x000a_A 3" xfId="3579" xr:uid="{2FD06C7B-B934-4EF0-B92F-3810EF1240DB}"/>
    <cellStyle name="oft Excel]_x000d__x000a_Comment=The open=/f lines load custom functions into the Paste Function list._x000d__x000a_Maximized=3_x000d__x000a_Basics=1_x000d__x000a_A 3 2" xfId="6335" xr:uid="{B483879F-0792-4173-B25B-DD81835FABEC}"/>
    <cellStyle name="oft Excel]_x000d__x000a_Comment=The open=/f lines load custom functions into the Paste Function list._x000d__x000a_Maximized=3_x000d__x000a_Basics=1_x000d__x000a_A 3 3" xfId="9056" xr:uid="{1E2219CC-8786-498E-8EA7-A53F6A60C992}"/>
    <cellStyle name="oft Excel]_x000d__x000a_Comment=The open=/f lines load custom functions into the Paste Function list._x000d__x000a_Maximized=3_x000d__x000a_Basics=1_x000d__x000a_A 4" xfId="5514" xr:uid="{CA4F5BBC-2897-4027-8634-742B8D32C7E3}"/>
    <cellStyle name="oft Excel]_x000d__x000a_Comment=The open=/f lines load custom functions into the Paste Function list._x000d__x000a_Maximized=3_x000d__x000a_Basics=1_x000d__x000a_A 5" xfId="8408" xr:uid="{0C8BB628-26F5-477F-BD6C-610D3D52FDF4}"/>
    <cellStyle name="Output 10" xfId="1729" xr:uid="{00000000-0005-0000-0000-0000B10A0000}"/>
    <cellStyle name="Output 10 2" xfId="2214" xr:uid="{00000000-0005-0000-0000-0000B20A0000}"/>
    <cellStyle name="Output 10 2 2" xfId="4561" xr:uid="{2F67CF01-4422-490B-A8AA-DD2694CFB68E}"/>
    <cellStyle name="Output 10 2 2 2" xfId="7175" xr:uid="{925A5FAC-6CA5-4987-9BF5-40AE8D5CB9AC}"/>
    <cellStyle name="Output 10 2 2 3" xfId="7899" xr:uid="{FF84B2FB-AC99-4677-8ED4-AB2C9CD8E4C9}"/>
    <cellStyle name="Output 10 2 2 4" xfId="10031" xr:uid="{24565FAA-BC0E-4B82-AF69-641A0DFA24DD}"/>
    <cellStyle name="Output 10 2 3" xfId="3733" xr:uid="{98DBE199-0E74-4D88-A94F-3D6A5E8D1ECB}"/>
    <cellStyle name="Output 10 2 3 2" xfId="6489" xr:uid="{7CB308C8-98EB-4E80-B416-DD5544001837}"/>
    <cellStyle name="Output 10 2 3 3" xfId="8259" xr:uid="{4891BDC1-5A00-455D-8EB5-11ED25A8B476}"/>
    <cellStyle name="Output 10 2 3 4" xfId="9210" xr:uid="{78FFBC38-C4A6-4DFC-AEDD-CADC5138D6B0}"/>
    <cellStyle name="Output 10 2 4" xfId="5725" xr:uid="{72406782-2201-4402-AB3D-9B9E6E21FEC2}"/>
    <cellStyle name="Output 10 2 5" xfId="8550" xr:uid="{5DADEE36-5116-4A31-BD3B-E45BCD868841}"/>
    <cellStyle name="Output 10 3" xfId="2319" xr:uid="{00000000-0005-0000-0000-0000B30A0000}"/>
    <cellStyle name="Output 10 3 2" xfId="4630" xr:uid="{2E8EAA06-69F7-4799-91F3-A34FAFDD7170}"/>
    <cellStyle name="Output 10 3 2 2" xfId="7244" xr:uid="{844773E5-113D-43F8-B05B-812D4D83A13F}"/>
    <cellStyle name="Output 10 3 2 3" xfId="5353" xr:uid="{6A6895FD-B506-444B-B4CC-5F2434899FF3}"/>
    <cellStyle name="Output 10 3 2 4" xfId="10100" xr:uid="{C05C3270-06A2-4AE2-9493-DF74267A308C}"/>
    <cellStyle name="Output 10 3 3" xfId="3801" xr:uid="{225D3EFA-509B-4167-B78E-B1FA220FB9C4}"/>
    <cellStyle name="Output 10 3 3 2" xfId="6557" xr:uid="{E039F546-1E98-47EF-B10B-7A4837E3FA6B}"/>
    <cellStyle name="Output 10 3 3 3" xfId="7610" xr:uid="{00B0AF8B-3232-40E8-86B3-16181A3F73FD}"/>
    <cellStyle name="Output 10 3 3 4" xfId="9278" xr:uid="{4F2638F1-1DED-4FD1-BE4E-7B82D420FEB0}"/>
    <cellStyle name="Output 10 3 4" xfId="5798" xr:uid="{76380168-EF95-43A2-AEC9-D9AC237F7A36}"/>
    <cellStyle name="Output 10 3 5" xfId="8617" xr:uid="{CB970F3F-9771-4BEA-ABB2-0C3EACFCBF38}"/>
    <cellStyle name="Output 10 4" xfId="3333" xr:uid="{00000000-0005-0000-0000-0000B40A0000}"/>
    <cellStyle name="Output 10 4 2" xfId="5024" xr:uid="{BA9EC30C-CD8E-4B70-B924-4EF80A5B9299}"/>
    <cellStyle name="Output 10 4 2 2" xfId="7514" xr:uid="{E4EDF368-39AB-4BCA-8AE4-26F6E0353330}"/>
    <cellStyle name="Output 10 4 2 3" xfId="5652" xr:uid="{CB5A9553-5AEB-4865-95B4-A6F975ED1F0D}"/>
    <cellStyle name="Output 10 4 2 4" xfId="10494" xr:uid="{0031F8C6-C5C0-4D42-9171-53F508C10EC9}"/>
    <cellStyle name="Output 10 4 3" xfId="4062" xr:uid="{9ABC56DE-BB18-4F8F-BAC4-AC0A1562272C}"/>
    <cellStyle name="Output 10 4 3 2" xfId="6818" xr:uid="{169222F9-8544-4DF8-9513-C5149AD45D3B}"/>
    <cellStyle name="Output 10 4 3 3" xfId="5263" xr:uid="{47E47215-B2C8-4845-9DBD-4446553E888A}"/>
    <cellStyle name="Output 10 4 3 4" xfId="9539" xr:uid="{EBFC009A-90E9-435B-8622-9BE25DC91115}"/>
    <cellStyle name="Output 10 4 4" xfId="6130" xr:uid="{CCAAB5B8-AB96-4675-B8FF-F09553FA9BDD}"/>
    <cellStyle name="Output 10 4 5" xfId="8863" xr:uid="{12A40901-C2C4-4980-9F6E-87EE1222C096}"/>
    <cellStyle name="Output 10 5" xfId="2548" xr:uid="{00000000-0005-0000-0000-0000B50A0000}"/>
    <cellStyle name="Output 10 5 2" xfId="4854" xr:uid="{911A57CB-D3ED-4382-A00A-C933916EFDA6}"/>
    <cellStyle name="Output 10 5 2 2" xfId="7359" xr:uid="{7BC6429F-948D-4A3A-A889-15E8E8211F7C}"/>
    <cellStyle name="Output 10 5 2 3" xfId="5284" xr:uid="{DEC44721-03D5-4BC7-88F2-947C0F712D23}"/>
    <cellStyle name="Output 10 5 2 4" xfId="10324" xr:uid="{712FFF9D-06B6-4CB5-B8B7-02DEBAC12851}"/>
    <cellStyle name="Output 10 5 3" xfId="3905" xr:uid="{200BF2CD-4E2E-4E3C-8FA3-F97E13DE498B}"/>
    <cellStyle name="Output 10 5 3 2" xfId="6661" xr:uid="{F3152A1A-F14B-4A2B-8A1A-613CD609A500}"/>
    <cellStyle name="Output 10 5 3 3" xfId="5246" xr:uid="{48E8AB46-1485-49CF-91B1-E3D3305F5394}"/>
    <cellStyle name="Output 10 5 3 4" xfId="9382" xr:uid="{AF25F44C-F335-4DA7-9FC2-5C3419816845}"/>
    <cellStyle name="Output 10 5 4" xfId="5919" xr:uid="{873890A0-719A-41F1-99BF-283D25F2846C}"/>
    <cellStyle name="Output 10 5 5" xfId="8720" xr:uid="{6ED95A16-8A11-4F08-8AB2-CAFCC9EFC56E}"/>
    <cellStyle name="Output 10 6" xfId="4331" xr:uid="{2A68A68C-29E1-496E-AD68-5865CD2B381E}"/>
    <cellStyle name="Output 10 6 2" xfId="7012" xr:uid="{0D1323F6-5777-4DE3-A02F-4A994B17D3F3}"/>
    <cellStyle name="Output 10 6 3" xfId="5348" xr:uid="{26E4995D-44BF-41F2-BAED-904D8F7BD32A}"/>
    <cellStyle name="Output 10 6 4" xfId="9801" xr:uid="{81D77D2B-06FC-4C1F-AB34-9A2BA45AF914}"/>
    <cellStyle name="Output 10 7" xfId="3580" xr:uid="{D1FC3F80-7DE5-4A15-A403-E044978304A1}"/>
    <cellStyle name="Output 10 7 2" xfId="6336" xr:uid="{F61E8603-17C6-4B10-9011-E5D333FE968E}"/>
    <cellStyle name="Output 10 7 3" xfId="6058" xr:uid="{AACC303A-8046-4652-BDB8-0C4FF0F463F6}"/>
    <cellStyle name="Output 10 7 4" xfId="9057" xr:uid="{EE01AE1C-2246-4E7D-99F1-2A62FB0E5B93}"/>
    <cellStyle name="Output 10 8" xfId="5515" xr:uid="{0F997713-F959-453C-9B96-6FCD89538251}"/>
    <cellStyle name="Output 10 9" xfId="8409" xr:uid="{E46D7E13-B68E-413F-858E-974C32F94D64}"/>
    <cellStyle name="Output 10_WCO" xfId="2663" xr:uid="{00000000-0005-0000-0000-0000B60A0000}"/>
    <cellStyle name="Output 11" xfId="1730" xr:uid="{00000000-0005-0000-0000-0000B70A0000}"/>
    <cellStyle name="Output 11 2" xfId="2215" xr:uid="{00000000-0005-0000-0000-0000B80A0000}"/>
    <cellStyle name="Output 11 2 2" xfId="4562" xr:uid="{2904EBD7-5237-4280-8A46-D012ED1D0D8B}"/>
    <cellStyle name="Output 11 2 2 2" xfId="7176" xr:uid="{0486A90B-BABB-41E4-A998-40FCE85DD289}"/>
    <cellStyle name="Output 11 2 2 3" xfId="5665" xr:uid="{B36842EC-762A-4AC6-A372-7470EBB1B4AE}"/>
    <cellStyle name="Output 11 2 2 4" xfId="10032" xr:uid="{9460C225-0477-42EE-88B7-0ED0E7D4A8F4}"/>
    <cellStyle name="Output 11 2 3" xfId="3734" xr:uid="{9175597C-8553-4053-97AD-FFBBB0FF70DE}"/>
    <cellStyle name="Output 11 2 3 2" xfId="6490" xr:uid="{FC44FA47-4DD7-4040-99E3-DE438E677DE2}"/>
    <cellStyle name="Output 11 2 3 3" xfId="5668" xr:uid="{F69909AF-CD17-47F4-8983-E94E7779CAE0}"/>
    <cellStyle name="Output 11 2 3 4" xfId="9211" xr:uid="{6E0DB026-7B38-49AF-8B02-CADDDE00A427}"/>
    <cellStyle name="Output 11 2 4" xfId="5726" xr:uid="{39E2D1B3-555A-4F00-A312-2B2FD7F66BAE}"/>
    <cellStyle name="Output 11 2 5" xfId="8551" xr:uid="{22E42707-6056-4D91-80A6-F0AB9F927640}"/>
    <cellStyle name="Output 11 3" xfId="2320" xr:uid="{00000000-0005-0000-0000-0000B90A0000}"/>
    <cellStyle name="Output 11 3 2" xfId="4631" xr:uid="{A6447437-2B0F-44ED-8777-1D6F92A27ECA}"/>
    <cellStyle name="Output 11 3 2 2" xfId="7245" xr:uid="{E0E4B17F-E9B2-4A71-8ABB-F244D2226EC5}"/>
    <cellStyle name="Output 11 3 2 3" xfId="7720" xr:uid="{92BC9E87-CCF3-4AF3-A673-E35DCCF0B2E2}"/>
    <cellStyle name="Output 11 3 2 4" xfId="10101" xr:uid="{64C65040-472D-4D55-AA08-567856F8219E}"/>
    <cellStyle name="Output 11 3 3" xfId="3802" xr:uid="{390A93A9-1DAD-4476-A7F2-E6267FCBBA9A}"/>
    <cellStyle name="Output 11 3 3 2" xfId="6558" xr:uid="{C358D465-F4AF-421A-899F-0C09FA4A41AF}"/>
    <cellStyle name="Output 11 3 3 3" xfId="5215" xr:uid="{1D12EE3E-1E74-45AE-BF29-1E21FDA92D61}"/>
    <cellStyle name="Output 11 3 3 4" xfId="9279" xr:uid="{75F719C3-099C-4D92-8137-51F5CEC2B88A}"/>
    <cellStyle name="Output 11 3 4" xfId="5799" xr:uid="{09914A54-EBF9-4E5C-ACCA-DCF9825207E2}"/>
    <cellStyle name="Output 11 3 5" xfId="8618" xr:uid="{8495DE28-3592-49FC-A104-307EC20D0B23}"/>
    <cellStyle name="Output 11 4" xfId="3334" xr:uid="{00000000-0005-0000-0000-0000BA0A0000}"/>
    <cellStyle name="Output 11 4 2" xfId="5025" xr:uid="{FD101EE3-17B7-47F9-8164-F152BB4FCB8F}"/>
    <cellStyle name="Output 11 4 2 2" xfId="7515" xr:uid="{16102463-8382-4D6D-BBF7-7ED7E140BB0D}"/>
    <cellStyle name="Output 11 4 2 3" xfId="5414" xr:uid="{45CB84DC-62CB-45F5-8E77-CE3A9E827E8E}"/>
    <cellStyle name="Output 11 4 2 4" xfId="10495" xr:uid="{874E0D26-7E57-4BF9-A702-7DF38C510DF0}"/>
    <cellStyle name="Output 11 4 3" xfId="4063" xr:uid="{CC72130D-BC13-4B86-A3D6-961311013A80}"/>
    <cellStyle name="Output 11 4 3 2" xfId="6819" xr:uid="{05B2E501-CB19-4904-B64E-643C7BC0B40F}"/>
    <cellStyle name="Output 11 4 3 3" xfId="8170" xr:uid="{CB8F2B20-5EDA-4655-92D8-DDD51A8DEBF9}"/>
    <cellStyle name="Output 11 4 3 4" xfId="9540" xr:uid="{2A6FCC1A-AABF-4669-AA64-841D07577252}"/>
    <cellStyle name="Output 11 4 4" xfId="6131" xr:uid="{60A6D4B1-B27C-40AD-A76A-FDFA392227F3}"/>
    <cellStyle name="Output 11 4 5" xfId="8864" xr:uid="{D6C66842-2D52-4635-A066-F03F8FC7AD3E}"/>
    <cellStyle name="Output 11 5" xfId="3403" xr:uid="{00000000-0005-0000-0000-0000BB0A0000}"/>
    <cellStyle name="Output 11 5 2" xfId="5087" xr:uid="{B4520C50-56FD-4967-BFC0-C6B9B527B675}"/>
    <cellStyle name="Output 11 5 2 2" xfId="7564" xr:uid="{318CD45F-1C61-4671-BB31-36C06120C3AC}"/>
    <cellStyle name="Output 11 5 2 3" xfId="7719" xr:uid="{9073A613-3B0A-459B-BF8E-538687DB991D}"/>
    <cellStyle name="Output 11 5 2 4" xfId="10557" xr:uid="{556A9EEB-E2C1-40C9-B6AA-4CC43020EB67}"/>
    <cellStyle name="Output 11 5 3" xfId="4109" xr:uid="{11F62DE2-3367-467B-BB21-A386A1990C6F}"/>
    <cellStyle name="Output 11 5 3 2" xfId="6865" xr:uid="{A1D0618E-1E15-4DDE-A229-060E239B4676}"/>
    <cellStyle name="Output 11 5 3 3" xfId="7677" xr:uid="{E5D815C1-FB4C-4A6F-8B3D-DA368BB61B02}"/>
    <cellStyle name="Output 11 5 3 4" xfId="9586" xr:uid="{47101E9B-B82C-4E8C-983F-FCB6A7A086F6}"/>
    <cellStyle name="Output 11 5 4" xfId="6182" xr:uid="{2815AC09-0D4C-4FBE-B4C6-1EECC929206F}"/>
    <cellStyle name="Output 11 5 5" xfId="8910" xr:uid="{A0C49B07-31DF-47D4-9EA6-75A7A191BE58}"/>
    <cellStyle name="Output 11 6" xfId="4332" xr:uid="{07C56446-100E-43BE-84D5-1CA044A799FE}"/>
    <cellStyle name="Output 11 6 2" xfId="7013" xr:uid="{CF30231D-5A42-4183-A049-6685D7D706BF}"/>
    <cellStyle name="Output 11 6 3" xfId="5447" xr:uid="{091EEC1A-C55F-4344-B025-662CC429B314}"/>
    <cellStyle name="Output 11 6 4" xfId="9802" xr:uid="{5E0A6E40-A825-4C79-AA87-B217138C52C9}"/>
    <cellStyle name="Output 11 7" xfId="3581" xr:uid="{C0672F16-D7BF-4C04-9B54-4AEBF719B6E7}"/>
    <cellStyle name="Output 11 7 2" xfId="6337" xr:uid="{C352185A-9CE2-45F0-BBA6-A806F5C66966}"/>
    <cellStyle name="Output 11 7 3" xfId="7747" xr:uid="{4A5BCE47-E012-431A-8D05-EC0467BCE4B2}"/>
    <cellStyle name="Output 11 7 4" xfId="9058" xr:uid="{AE3E0768-7009-4D7B-8592-472319DAED33}"/>
    <cellStyle name="Output 11 8" xfId="5516" xr:uid="{C1301C72-508B-4C1F-87D8-DDC4EADE45DD}"/>
    <cellStyle name="Output 11 9" xfId="8410" xr:uid="{3831D24C-C68A-4491-B855-AFE066414474}"/>
    <cellStyle name="Output 11_WCO" xfId="2662" xr:uid="{00000000-0005-0000-0000-0000BC0A0000}"/>
    <cellStyle name="Output 12" xfId="1731" xr:uid="{00000000-0005-0000-0000-0000BD0A0000}"/>
    <cellStyle name="Output 12 2" xfId="2216" xr:uid="{00000000-0005-0000-0000-0000BE0A0000}"/>
    <cellStyle name="Output 12 2 2" xfId="4563" xr:uid="{61CBAF54-6B43-4EC4-AA66-43F6E3D11EE8}"/>
    <cellStyle name="Output 12 2 2 2" xfId="7177" xr:uid="{1B8FA2C4-34AD-4B74-BC99-C7D93ED66DB2}"/>
    <cellStyle name="Output 12 2 2 3" xfId="5342" xr:uid="{50528814-EAAD-42CA-86EC-E4A26D42C1B1}"/>
    <cellStyle name="Output 12 2 2 4" xfId="10033" xr:uid="{5A3EBB59-E18B-42A4-99D0-6BEC9E0206BE}"/>
    <cellStyle name="Output 12 2 3" xfId="3735" xr:uid="{D0CE15AF-7541-4EA8-9668-8ADE7365A48B}"/>
    <cellStyle name="Output 12 2 3 2" xfId="6491" xr:uid="{AE9D0CD6-5369-4075-883E-BB1A139C5287}"/>
    <cellStyle name="Output 12 2 3 3" xfId="5406" xr:uid="{77A5B0F2-C98C-4160-B5C2-BC93A50CDEDA}"/>
    <cellStyle name="Output 12 2 3 4" xfId="9212" xr:uid="{8F01B2D0-CC7F-4F29-9ED2-31CAF2780529}"/>
    <cellStyle name="Output 12 2 4" xfId="5727" xr:uid="{121210B3-9194-4B3C-A12C-5F7FD3C00CC3}"/>
    <cellStyle name="Output 12 2 5" xfId="8552" xr:uid="{0F564D30-0106-4FD5-B52C-31FA9B471A6F}"/>
    <cellStyle name="Output 12 3" xfId="2321" xr:uid="{00000000-0005-0000-0000-0000BF0A0000}"/>
    <cellStyle name="Output 12 3 2" xfId="4632" xr:uid="{57789150-B291-4B1D-9C03-948A8A075E1C}"/>
    <cellStyle name="Output 12 3 2 2" xfId="7246" xr:uid="{9565B966-3F7F-4DB7-9188-422209F92410}"/>
    <cellStyle name="Output 12 3 2 3" xfId="7877" xr:uid="{A559CCA4-0B52-4232-934E-F77EC61EC2F1}"/>
    <cellStyle name="Output 12 3 2 4" xfId="10102" xr:uid="{7F5C95AC-FD88-4F06-8BE8-9905A15316B0}"/>
    <cellStyle name="Output 12 3 3" xfId="3803" xr:uid="{98158A86-D1B4-4470-A34C-C52BD0EEA629}"/>
    <cellStyle name="Output 12 3 3 2" xfId="6559" xr:uid="{EF55BAD2-C318-460B-8B8B-DF1A0810D18D}"/>
    <cellStyle name="Output 12 3 3 3" xfId="5446" xr:uid="{F32A7F3F-DE21-48A7-8E34-D88069FDAFEE}"/>
    <cellStyle name="Output 12 3 3 4" xfId="9280" xr:uid="{3B49B4B1-1F47-4644-999E-E2A044808D6B}"/>
    <cellStyle name="Output 12 3 4" xfId="5800" xr:uid="{5DC7621B-2DD0-4F81-8023-CFB5C922162C}"/>
    <cellStyle name="Output 12 3 5" xfId="8619" xr:uid="{815972D3-AB02-4B9B-A091-64599C63D35C}"/>
    <cellStyle name="Output 12 4" xfId="3335" xr:uid="{00000000-0005-0000-0000-0000C00A0000}"/>
    <cellStyle name="Output 12 4 2" xfId="5026" xr:uid="{376B7862-4AF6-4099-9267-4A3DE66DE9A8}"/>
    <cellStyle name="Output 12 4 2 2" xfId="7516" xr:uid="{31D51392-29A6-42C9-8818-8930B8B66E68}"/>
    <cellStyle name="Output 12 4 2 3" xfId="7703" xr:uid="{68EFF7FB-ABEF-49E9-9F60-357188F4378D}"/>
    <cellStyle name="Output 12 4 2 4" xfId="10496" xr:uid="{5726A0A8-82D0-408E-9233-358A7C56A750}"/>
    <cellStyle name="Output 12 4 3" xfId="4064" xr:uid="{880D543C-663C-4395-A953-73EB0638F8A3}"/>
    <cellStyle name="Output 12 4 3 2" xfId="6820" xr:uid="{948F6CE5-997D-4D49-A915-12FD6F322854}"/>
    <cellStyle name="Output 12 4 3 3" xfId="7639" xr:uid="{48884C1D-7D3F-4C19-B90E-BC068DFB049C}"/>
    <cellStyle name="Output 12 4 3 4" xfId="9541" xr:uid="{9DF10F63-28BF-4F80-AF18-95B2FCE97666}"/>
    <cellStyle name="Output 12 4 4" xfId="6132" xr:uid="{10120881-33C2-4099-A813-61FEEE7D00F6}"/>
    <cellStyle name="Output 12 4 5" xfId="8865" xr:uid="{5C0E245E-C5B4-489F-A8D1-7C6949B8C862}"/>
    <cellStyle name="Output 12 5" xfId="2549" xr:uid="{00000000-0005-0000-0000-0000C10A0000}"/>
    <cellStyle name="Output 12 5 2" xfId="4855" xr:uid="{C945DCE7-ED4A-4727-B6A0-9ADE1D4E4E2E}"/>
    <cellStyle name="Output 12 5 2 2" xfId="7360" xr:uid="{73AAD6E0-511F-4391-9BDD-E3BBCA9E5FFE}"/>
    <cellStyle name="Output 12 5 2 3" xfId="7724" xr:uid="{ACD4E54F-904E-4B51-848B-48F9EC3D3078}"/>
    <cellStyle name="Output 12 5 2 4" xfId="10325" xr:uid="{3849CD0D-A736-4A52-801A-2F91368DC37F}"/>
    <cellStyle name="Output 12 5 3" xfId="3906" xr:uid="{FE9811A9-D73E-4A90-AAF3-F3DCB6EF0A37}"/>
    <cellStyle name="Output 12 5 3 2" xfId="6662" xr:uid="{585BD35F-70D8-4505-BE6E-8BED0A28D3F9}"/>
    <cellStyle name="Output 12 5 3 3" xfId="8171" xr:uid="{2044AB21-39EB-4E25-928A-69B6325EC388}"/>
    <cellStyle name="Output 12 5 3 4" xfId="9383" xr:uid="{368EDE36-BD2D-4C38-810C-0FD8F45E2327}"/>
    <cellStyle name="Output 12 5 4" xfId="5920" xr:uid="{6F8AC21E-F87A-4B18-A5F3-85B42915E1A3}"/>
    <cellStyle name="Output 12 5 5" xfId="8721" xr:uid="{37682792-CEF2-43EB-A1EB-E892D2CD8E77}"/>
    <cellStyle name="Output 12 6" xfId="4333" xr:uid="{AC602B7F-67EB-481C-94F8-B1D8BBA5F33E}"/>
    <cellStyle name="Output 12 6 2" xfId="7014" xr:uid="{71F9D723-E92D-4936-B1B2-35717CAB1F2E}"/>
    <cellStyle name="Output 12 6 3" xfId="7773" xr:uid="{A1108EB8-2DED-403F-95FF-08411A0F0AEE}"/>
    <cellStyle name="Output 12 6 4" xfId="9803" xr:uid="{28A6B4DE-B825-4A02-B6C3-B7880A878FDA}"/>
    <cellStyle name="Output 12 7" xfId="3582" xr:uid="{34DD2AF7-4815-4EE8-BF89-C6239C235791}"/>
    <cellStyle name="Output 12 7 2" xfId="6338" xr:uid="{0730EAB2-5319-46F5-8C25-000366E8E5F2}"/>
    <cellStyle name="Output 12 7 3" xfId="5195" xr:uid="{7D910627-3238-4EBA-B14B-59A40C86CA3E}"/>
    <cellStyle name="Output 12 7 4" xfId="9059" xr:uid="{A9EB5A59-F826-4434-A477-65324CFD4652}"/>
    <cellStyle name="Output 12 8" xfId="5517" xr:uid="{A872BFAA-1DA3-4ED5-A8D2-69ACA0E47799}"/>
    <cellStyle name="Output 12 9" xfId="8411" xr:uid="{41E3D5E3-3E54-41DA-A5E3-BBDF483D3576}"/>
    <cellStyle name="Output 12_WCO" xfId="2661" xr:uid="{00000000-0005-0000-0000-0000C20A0000}"/>
    <cellStyle name="Output 13" xfId="1732" xr:uid="{00000000-0005-0000-0000-0000C30A0000}"/>
    <cellStyle name="Output 13 2" xfId="2217" xr:uid="{00000000-0005-0000-0000-0000C40A0000}"/>
    <cellStyle name="Output 13 2 2" xfId="4564" xr:uid="{3837D19B-0941-456D-8B55-BAF0DF24A577}"/>
    <cellStyle name="Output 13 2 2 2" xfId="7178" xr:uid="{B7F3B212-AE6C-4C6B-B596-55433C134F07}"/>
    <cellStyle name="Output 13 2 2 3" xfId="7629" xr:uid="{E21CDD70-AE07-49FF-8D32-858E3EF7395C}"/>
    <cellStyle name="Output 13 2 2 4" xfId="10034" xr:uid="{0DA04CCF-4EA0-46C8-ADDE-0D9CA004A478}"/>
    <cellStyle name="Output 13 2 3" xfId="3736" xr:uid="{3211EBB1-44FF-4BB9-9A49-890E8DF8BBEB}"/>
    <cellStyle name="Output 13 2 3 2" xfId="6492" xr:uid="{FFFEBDA7-1FA9-40FD-A20B-5C8322A03159}"/>
    <cellStyle name="Output 13 2 3 3" xfId="5878" xr:uid="{0124E893-3155-4901-B810-F332EEAFAE4D}"/>
    <cellStyle name="Output 13 2 3 4" xfId="9213" xr:uid="{9434B4F8-B560-4EB6-BED2-37C08101635E}"/>
    <cellStyle name="Output 13 2 4" xfId="5728" xr:uid="{D3578401-1113-41ED-9F60-DC023AE7A8B5}"/>
    <cellStyle name="Output 13 2 5" xfId="8553" xr:uid="{9D5E3203-6C9E-4AF1-B3D4-4BF3BA924910}"/>
    <cellStyle name="Output 13 3" xfId="2322" xr:uid="{00000000-0005-0000-0000-0000C50A0000}"/>
    <cellStyle name="Output 13 3 2" xfId="4633" xr:uid="{757F9DD7-B32B-4756-9601-FB4148F8C493}"/>
    <cellStyle name="Output 13 3 2 2" xfId="7247" xr:uid="{EE7F24AE-3357-4EEB-A458-391591BD48F1}"/>
    <cellStyle name="Output 13 3 2 3" xfId="5561" xr:uid="{D99C4F1F-5F1F-4916-A7EA-BD77B184EB86}"/>
    <cellStyle name="Output 13 3 2 4" xfId="10103" xr:uid="{59EEE852-8C03-4537-B770-6C643FF4B683}"/>
    <cellStyle name="Output 13 3 3" xfId="3804" xr:uid="{6299E61C-7C81-4F3D-BD55-EC2CF9456DD6}"/>
    <cellStyle name="Output 13 3 3 2" xfId="6560" xr:uid="{39CFCEBC-63A0-4144-B3B2-96F5028AAA62}"/>
    <cellStyle name="Output 13 3 3 3" xfId="8270" xr:uid="{EDA813B5-6F6B-42C1-8CEE-537B893690CA}"/>
    <cellStyle name="Output 13 3 3 4" xfId="9281" xr:uid="{4FBBB1C0-9EF7-4163-92C7-CE20E8D8E1C5}"/>
    <cellStyle name="Output 13 3 4" xfId="5801" xr:uid="{DB7A10ED-5704-461C-BFD5-F45F893BB83E}"/>
    <cellStyle name="Output 13 3 5" xfId="8620" xr:uid="{BB9A2420-B0C3-4131-A274-46DB199C6036}"/>
    <cellStyle name="Output 13 4" xfId="3336" xr:uid="{00000000-0005-0000-0000-0000C60A0000}"/>
    <cellStyle name="Output 13 4 2" xfId="5027" xr:uid="{A613087C-A05A-4884-B011-9B87E9713C39}"/>
    <cellStyle name="Output 13 4 2 2" xfId="7517" xr:uid="{450E4DA5-6DD5-4A4D-B808-92D3E9C8B9ED}"/>
    <cellStyle name="Output 13 4 2 3" xfId="5436" xr:uid="{3E515CD5-CE93-4F6D-B2A2-2581F6FB3587}"/>
    <cellStyle name="Output 13 4 2 4" xfId="10497" xr:uid="{F04383D0-E9FD-4328-822C-B73C97ECA4BD}"/>
    <cellStyle name="Output 13 4 3" xfId="4065" xr:uid="{3ED168A4-A29E-49C0-8C2E-F3537F90EE52}"/>
    <cellStyle name="Output 13 4 3 2" xfId="6821" xr:uid="{EB56B748-3E3A-4B3D-AA0B-A263758DF48A}"/>
    <cellStyle name="Output 13 4 3 3" xfId="8137" xr:uid="{0AFFF13F-562D-4D94-8F7A-1BC9C3D1C286}"/>
    <cellStyle name="Output 13 4 3 4" xfId="9542" xr:uid="{56C2F512-64EC-4E07-9A85-A59F2487B0E2}"/>
    <cellStyle name="Output 13 4 4" xfId="6133" xr:uid="{9EADE3CD-E7B2-429B-9D83-9D009E602F07}"/>
    <cellStyle name="Output 13 4 5" xfId="8866" xr:uid="{28FEB50E-989C-4962-8B00-96CD0651DE88}"/>
    <cellStyle name="Output 13 5" xfId="2550" xr:uid="{00000000-0005-0000-0000-0000C70A0000}"/>
    <cellStyle name="Output 13 5 2" xfId="4856" xr:uid="{9B7128E7-9D58-4498-B262-62B0D8A37654}"/>
    <cellStyle name="Output 13 5 2 2" xfId="7361" xr:uid="{8FBEE596-046F-48D3-BB5B-AEFDE743CDE5}"/>
    <cellStyle name="Output 13 5 2 3" xfId="5969" xr:uid="{3312BEF7-50CB-47A3-A72E-FAF9A0C06AEE}"/>
    <cellStyle name="Output 13 5 2 4" xfId="10326" xr:uid="{2A624481-AE01-4210-81B8-6AB4279A7F68}"/>
    <cellStyle name="Output 13 5 3" xfId="3907" xr:uid="{D6B8A87D-700B-499D-B6AB-823B4E2EF4D9}"/>
    <cellStyle name="Output 13 5 3 2" xfId="6663" xr:uid="{F3DAD8CB-9531-4E12-A551-D09C58A80114}"/>
    <cellStyle name="Output 13 5 3 3" xfId="6102" xr:uid="{F2DD8766-3C34-48D6-8F38-0E914A7AE01E}"/>
    <cellStyle name="Output 13 5 3 4" xfId="9384" xr:uid="{D5BCEE00-C0D2-4408-B457-DD77D05BF892}"/>
    <cellStyle name="Output 13 5 4" xfId="5921" xr:uid="{9FFDFF33-D9CB-4FBF-9340-CC6C3577463B}"/>
    <cellStyle name="Output 13 5 5" xfId="8722" xr:uid="{EF6E67F5-FD4D-48CD-987E-B19A2F25A122}"/>
    <cellStyle name="Output 13 6" xfId="4334" xr:uid="{DADC640E-4D6B-4178-93E1-4BC807BBAE81}"/>
    <cellStyle name="Output 13 6 2" xfId="7015" xr:uid="{4BDAC196-848D-4BA7-85E1-06962171AEF6}"/>
    <cellStyle name="Output 13 6 3" xfId="5301" xr:uid="{5064B3C9-3CD3-4324-8159-9F963DC8175E}"/>
    <cellStyle name="Output 13 6 4" xfId="9804" xr:uid="{A3263E3E-966B-415E-B620-55373FD94ED7}"/>
    <cellStyle name="Output 13 7" xfId="3583" xr:uid="{327EC1F0-8085-4057-B075-2679E5C1C786}"/>
    <cellStyle name="Output 13 7 2" xfId="6339" xr:uid="{4AEDF888-D9DA-4438-8640-2EBED767DE37}"/>
    <cellStyle name="Output 13 7 3" xfId="5442" xr:uid="{9DEF0077-057F-4510-AE5B-5E9EA70B46AE}"/>
    <cellStyle name="Output 13 7 4" xfId="9060" xr:uid="{E75384DA-3A9D-4A84-86DB-9F4EE0C593BD}"/>
    <cellStyle name="Output 13 8" xfId="5518" xr:uid="{F8222492-3241-494C-BBEA-E93E2E011039}"/>
    <cellStyle name="Output 13 9" xfId="8412" xr:uid="{B324AED4-5939-420A-A8AC-75C1B8904350}"/>
    <cellStyle name="Output 13_WCO" xfId="2660" xr:uid="{00000000-0005-0000-0000-0000C80A0000}"/>
    <cellStyle name="Output 14" xfId="1733" xr:uid="{00000000-0005-0000-0000-0000C90A0000}"/>
    <cellStyle name="Output 14 2" xfId="2218" xr:uid="{00000000-0005-0000-0000-0000CA0A0000}"/>
    <cellStyle name="Output 14 2 2" xfId="4565" xr:uid="{84BBB661-52F3-4808-8300-9F9C839EAE62}"/>
    <cellStyle name="Output 14 2 2 2" xfId="7179" xr:uid="{E070AC47-6683-4AF3-BE12-0DAC8B57B288}"/>
    <cellStyle name="Output 14 2 2 3" xfId="7739" xr:uid="{DCB61EF1-C4E5-4B26-8092-2F907DBB5EF6}"/>
    <cellStyle name="Output 14 2 2 4" xfId="10035" xr:uid="{B9C521CF-8F4A-4C19-B30B-4E35B6E018CC}"/>
    <cellStyle name="Output 14 2 3" xfId="3737" xr:uid="{E2AC7C0A-5C2E-4E94-95FF-12B70D4A5CF4}"/>
    <cellStyle name="Output 14 2 3 2" xfId="6493" xr:uid="{6CE42E2E-67FF-48C8-8009-3397F2E9A83F}"/>
    <cellStyle name="Output 14 2 3 3" xfId="7746" xr:uid="{9CE89934-50A6-4E0A-82CD-292EFA043E10}"/>
    <cellStyle name="Output 14 2 3 4" xfId="9214" xr:uid="{4CFA5589-83D2-4D47-B724-991D35A327AE}"/>
    <cellStyle name="Output 14 2 4" xfId="5729" xr:uid="{11A02541-2D40-47C8-88A7-E6A5E6B08E03}"/>
    <cellStyle name="Output 14 2 5" xfId="8554" xr:uid="{DB32BE96-D45E-4A7A-A3E9-FCF934D34126}"/>
    <cellStyle name="Output 14 3" xfId="2323" xr:uid="{00000000-0005-0000-0000-0000CB0A0000}"/>
    <cellStyle name="Output 14 3 2" xfId="4634" xr:uid="{07C6BA6C-3FA0-4C20-B4CC-89B72EF45F30}"/>
    <cellStyle name="Output 14 3 2 2" xfId="7248" xr:uid="{375EE54E-785A-4495-9FD3-8586F675E8AC}"/>
    <cellStyle name="Output 14 3 2 3" xfId="7755" xr:uid="{9DC37249-2666-47E1-B48B-2AC9307ABED3}"/>
    <cellStyle name="Output 14 3 2 4" xfId="10104" xr:uid="{535BB0A8-418F-433F-859F-5744EAB9CB47}"/>
    <cellStyle name="Output 14 3 3" xfId="3805" xr:uid="{A59E0BC6-CECC-468F-8933-9D02573BACDF}"/>
    <cellStyle name="Output 14 3 3 2" xfId="6561" xr:uid="{E01F0B5F-73B7-4B96-AF1E-165965C26E32}"/>
    <cellStyle name="Output 14 3 3 3" xfId="8296" xr:uid="{67227D66-9499-4F57-8848-1AE3A837E6FC}"/>
    <cellStyle name="Output 14 3 3 4" xfId="9282" xr:uid="{8B444563-4C13-4508-8D58-9D271A5B05D2}"/>
    <cellStyle name="Output 14 3 4" xfId="5802" xr:uid="{7B3318DF-F976-477D-AC9A-220C33501095}"/>
    <cellStyle name="Output 14 3 5" xfId="8621" xr:uid="{D60C1A4B-78EF-49F4-B83C-8162CFCC0EBA}"/>
    <cellStyle name="Output 14 4" xfId="3337" xr:uid="{00000000-0005-0000-0000-0000CC0A0000}"/>
    <cellStyle name="Output 14 4 2" xfId="5028" xr:uid="{37A9C681-112A-42E0-8F03-2F9CEA7CE700}"/>
    <cellStyle name="Output 14 4 2 2" xfId="7518" xr:uid="{9EF39B83-7981-45D5-8804-71EFA914BCC9}"/>
    <cellStyle name="Output 14 4 2 3" xfId="5158" xr:uid="{25EE069D-47A6-40B4-B49F-EA7914B2F3DE}"/>
    <cellStyle name="Output 14 4 2 4" xfId="10498" xr:uid="{DA0FDD73-50AE-4241-8EB1-A5E09707EFF1}"/>
    <cellStyle name="Output 14 4 3" xfId="4066" xr:uid="{4E249E0E-FE8F-4C99-A0F9-B68E73E7FAEC}"/>
    <cellStyle name="Output 14 4 3 2" xfId="6822" xr:uid="{A58455E5-7669-4E68-BF23-E953B624B8B8}"/>
    <cellStyle name="Output 14 4 3 3" xfId="5325" xr:uid="{71A8E8AF-43E2-4F1C-9325-2F6D525562CC}"/>
    <cellStyle name="Output 14 4 3 4" xfId="9543" xr:uid="{EFD76CE6-0949-4770-91F6-21B3F88E200C}"/>
    <cellStyle name="Output 14 4 4" xfId="6134" xr:uid="{380516E7-CA73-4281-94F0-0D84FFEACED3}"/>
    <cellStyle name="Output 14 4 5" xfId="8867" xr:uid="{887360D5-20F3-4709-A86E-49B6FAC0615B}"/>
    <cellStyle name="Output 14 5" xfId="2551" xr:uid="{00000000-0005-0000-0000-0000CD0A0000}"/>
    <cellStyle name="Output 14 5 2" xfId="4857" xr:uid="{1FECC59A-083D-4B18-94CF-990735E14C47}"/>
    <cellStyle name="Output 14 5 2 2" xfId="7362" xr:uid="{F76AD643-9877-4AFE-9D87-04CCD3E24019}"/>
    <cellStyle name="Output 14 5 2 3" xfId="5314" xr:uid="{83DF9D7A-0F54-48C3-A535-B77F878EB764}"/>
    <cellStyle name="Output 14 5 2 4" xfId="10327" xr:uid="{10E6DC55-BC3A-46B0-9143-A4435AA6495A}"/>
    <cellStyle name="Output 14 5 3" xfId="3908" xr:uid="{B07F7E2E-8601-47E0-BA38-7DC4A59A7FCB}"/>
    <cellStyle name="Output 14 5 3 2" xfId="6664" xr:uid="{F9B2EDA2-1E3F-4150-B524-371DC5B6C2FC}"/>
    <cellStyle name="Output 14 5 3 3" xfId="5557" xr:uid="{46CE02FD-D2AC-41D8-8C3B-B558017619F8}"/>
    <cellStyle name="Output 14 5 3 4" xfId="9385" xr:uid="{E72B0A07-17E8-4967-8E03-7A49296553AA}"/>
    <cellStyle name="Output 14 5 4" xfId="5922" xr:uid="{C594F191-D177-4B20-BB9F-D3AE89BA3CB0}"/>
    <cellStyle name="Output 14 5 5" xfId="8723" xr:uid="{63A77111-F158-412C-8E19-AFA8AF8EB8B4}"/>
    <cellStyle name="Output 14 6" xfId="4335" xr:uid="{C49D2C7D-AB9D-4E12-BBE5-96208F9CA669}"/>
    <cellStyle name="Output 14 6 2" xfId="7016" xr:uid="{2191C4DD-F1A6-47F8-8B98-EAB6F2007DB6}"/>
    <cellStyle name="Output 14 6 3" xfId="5245" xr:uid="{42D73295-F308-42F3-94C9-2BDBD6FBEBF0}"/>
    <cellStyle name="Output 14 6 4" xfId="9805" xr:uid="{B61BA830-A17B-4242-B18C-137EEBB9FCA4}"/>
    <cellStyle name="Output 14 7" xfId="3584" xr:uid="{11D13969-793C-4760-B2D4-BA00EE892C26}"/>
    <cellStyle name="Output 14 7 2" xfId="6340" xr:uid="{FC6512AC-7D8E-46AE-9136-D0AB15481E73}"/>
    <cellStyle name="Output 14 7 3" xfId="8256" xr:uid="{1864FFCD-34E0-42DE-976F-14B702BBD379}"/>
    <cellStyle name="Output 14 7 4" xfId="9061" xr:uid="{95504811-C46B-43FA-9DA6-C6D0C5F59581}"/>
    <cellStyle name="Output 14 8" xfId="5519" xr:uid="{3C92C450-AF65-441C-9D99-A0A00D8AC55E}"/>
    <cellStyle name="Output 14 9" xfId="8413" xr:uid="{9D56B1F4-EB25-485D-BF5A-1E741AED5042}"/>
    <cellStyle name="Output 14_WCO" xfId="2659" xr:uid="{00000000-0005-0000-0000-0000CE0A0000}"/>
    <cellStyle name="Output 15" xfId="1734" xr:uid="{00000000-0005-0000-0000-0000CF0A0000}"/>
    <cellStyle name="Output 15 2" xfId="2219" xr:uid="{00000000-0005-0000-0000-0000D00A0000}"/>
    <cellStyle name="Output 15 2 2" xfId="4566" xr:uid="{369210A5-89CD-4C9E-8CCF-0B41E48E373F}"/>
    <cellStyle name="Output 15 2 2 2" xfId="7180" xr:uid="{8755020E-D7BE-4B0B-ADC2-904ACAF222D7}"/>
    <cellStyle name="Output 15 2 2 3" xfId="6064" xr:uid="{6311D087-1CA3-4109-91A2-6FA6ED4A2CD9}"/>
    <cellStyle name="Output 15 2 2 4" xfId="10036" xr:uid="{69DD9FCE-A703-444C-B5B3-C19BD1F0C2A8}"/>
    <cellStyle name="Output 15 2 3" xfId="3738" xr:uid="{CF3174FF-293B-441F-BC70-9BBD96C818EE}"/>
    <cellStyle name="Output 15 2 3 2" xfId="6494" xr:uid="{6FA71729-9557-4D15-95B7-32644378DEDF}"/>
    <cellStyle name="Output 15 2 3 3" xfId="8143" xr:uid="{CD027591-A544-4EF6-9518-A884B327A595}"/>
    <cellStyle name="Output 15 2 3 4" xfId="9215" xr:uid="{0B6F0624-44E4-46D7-A063-28FAF45A722B}"/>
    <cellStyle name="Output 15 2 4" xfId="5730" xr:uid="{F6AFF2A4-8989-4F07-966F-A66098E6063F}"/>
    <cellStyle name="Output 15 2 5" xfId="8555" xr:uid="{FBE4F906-2F18-4516-826E-C88132EF9935}"/>
    <cellStyle name="Output 15 3" xfId="2324" xr:uid="{00000000-0005-0000-0000-0000D10A0000}"/>
    <cellStyle name="Output 15 3 2" xfId="4635" xr:uid="{3A4AECDD-47AB-4C7B-A19B-10FB38057EF7}"/>
    <cellStyle name="Output 15 3 2 2" xfId="7249" xr:uid="{DE7397E3-5153-410B-8344-66D1433785D7}"/>
    <cellStyle name="Output 15 3 2 3" xfId="7310" xr:uid="{BDA01635-5B15-435B-AE9F-A8F1D29EBC5B}"/>
    <cellStyle name="Output 15 3 2 4" xfId="10105" xr:uid="{C5085A5D-A525-410F-8757-F2BD130EB3E9}"/>
    <cellStyle name="Output 15 3 3" xfId="3806" xr:uid="{CDC140D0-75DD-4122-B7C7-D873D4C18629}"/>
    <cellStyle name="Output 15 3 3 2" xfId="6562" xr:uid="{0AF8D347-5659-49FA-8DF1-F9FFE8A49654}"/>
    <cellStyle name="Output 15 3 3 3" xfId="5201" xr:uid="{AB951FC5-2201-48E4-99FD-8CFD327DD58B}"/>
    <cellStyle name="Output 15 3 3 4" xfId="9283" xr:uid="{220D7DC6-8938-41B3-B7D3-79517DAEB76B}"/>
    <cellStyle name="Output 15 3 4" xfId="5803" xr:uid="{16E903FA-AC7E-4992-8274-0CE3FC9E3E87}"/>
    <cellStyle name="Output 15 3 5" xfId="8622" xr:uid="{6B7EDFA1-1321-4B5B-9E8F-6DE451AC57A9}"/>
    <cellStyle name="Output 15 4" xfId="3338" xr:uid="{00000000-0005-0000-0000-0000D20A0000}"/>
    <cellStyle name="Output 15 4 2" xfId="5029" xr:uid="{7D0706A5-DA6F-44BC-B0A8-9979DBB6442E}"/>
    <cellStyle name="Output 15 4 2 2" xfId="7519" xr:uid="{668409D6-17D4-47A1-B21C-F730168CE048}"/>
    <cellStyle name="Output 15 4 2 3" xfId="7632" xr:uid="{193345E3-530D-456B-A445-E02AC306C447}"/>
    <cellStyle name="Output 15 4 2 4" xfId="10499" xr:uid="{2464A112-8D4D-4617-9C2C-1624BF89ED02}"/>
    <cellStyle name="Output 15 4 3" xfId="4067" xr:uid="{1D9FC479-BE8C-410A-8696-88D65AE9FBC1}"/>
    <cellStyle name="Output 15 4 3 2" xfId="6823" xr:uid="{24A857C7-D658-4435-AAA2-09F66453F6B9}"/>
    <cellStyle name="Output 15 4 3 3" xfId="6919" xr:uid="{00C1122B-5EC1-46FB-AC53-AD415930F619}"/>
    <cellStyle name="Output 15 4 3 4" xfId="9544" xr:uid="{B5999206-31A3-435C-BF80-D029AC2967A7}"/>
    <cellStyle name="Output 15 4 4" xfId="6135" xr:uid="{50015015-53D0-4761-8411-E5BDA200E6F8}"/>
    <cellStyle name="Output 15 4 5" xfId="8868" xr:uid="{10410328-8C09-4CAC-ACF7-666DD195C764}"/>
    <cellStyle name="Output 15 5" xfId="2552" xr:uid="{00000000-0005-0000-0000-0000D30A0000}"/>
    <cellStyle name="Output 15 5 2" xfId="4858" xr:uid="{C27A2D51-3818-4D7F-ABDE-A1FED9F38639}"/>
    <cellStyle name="Output 15 5 2 2" xfId="7363" xr:uid="{10F61000-733A-4FC7-84FE-9B6F93A07553}"/>
    <cellStyle name="Output 15 5 2 3" xfId="8279" xr:uid="{EB9D709A-EB4C-4C0A-9E40-A675CA994094}"/>
    <cellStyle name="Output 15 5 2 4" xfId="10328" xr:uid="{1464E305-12EE-4372-8699-196D6725DF21}"/>
    <cellStyle name="Output 15 5 3" xfId="3909" xr:uid="{F382025D-2F82-4286-9B45-7C07A59F6C83}"/>
    <cellStyle name="Output 15 5 3 2" xfId="6665" xr:uid="{18417B1B-D1B9-47A2-A6B6-9E3FBF5562AD}"/>
    <cellStyle name="Output 15 5 3 3" xfId="7898" xr:uid="{EA757A7C-6CC4-4D39-9679-922EF8555DCE}"/>
    <cellStyle name="Output 15 5 3 4" xfId="9386" xr:uid="{CCE64560-6264-4BA8-A19A-EDE2B1E619FF}"/>
    <cellStyle name="Output 15 5 4" xfId="5923" xr:uid="{33D7B4A1-DB9E-4565-BF5A-E603F63F1819}"/>
    <cellStyle name="Output 15 5 5" xfId="8724" xr:uid="{556B1C84-98FE-4B3B-A0D0-165412D48B2D}"/>
    <cellStyle name="Output 15 6" xfId="4336" xr:uid="{107DA904-9818-4A83-A59A-3492AFBFD5DE}"/>
    <cellStyle name="Output 15 6 2" xfId="7017" xr:uid="{63FCCB86-E428-407E-B775-8C86DD869871}"/>
    <cellStyle name="Output 15 6 3" xfId="5249" xr:uid="{DC256819-BFEE-4CB1-A8DF-F12D46DC7E87}"/>
    <cellStyle name="Output 15 6 4" xfId="9806" xr:uid="{4205B8C7-D554-4C10-B2E6-2E6A6B64F565}"/>
    <cellStyle name="Output 15 7" xfId="3585" xr:uid="{2B8A2A99-9F88-4B5E-B0EE-6B367400D645}"/>
    <cellStyle name="Output 15 7 2" xfId="6341" xr:uid="{D17318C7-2CEE-4C5A-8FE1-63CFBF3B774F}"/>
    <cellStyle name="Output 15 7 3" xfId="7556" xr:uid="{47F2D3CB-AAF0-49B6-AC90-F4B06CB235B4}"/>
    <cellStyle name="Output 15 7 4" xfId="9062" xr:uid="{EFF11F6B-78D2-4955-8574-C6E9FE066F8B}"/>
    <cellStyle name="Output 15 8" xfId="5520" xr:uid="{E073A13F-C3A8-4238-8AE2-8BC56B3A1768}"/>
    <cellStyle name="Output 15 9" xfId="8414" xr:uid="{5AA4D830-B5F9-4EB0-9CDE-70C11F3698C0}"/>
    <cellStyle name="Output 15_WCO" xfId="2658" xr:uid="{00000000-0005-0000-0000-0000D40A0000}"/>
    <cellStyle name="Output 16" xfId="1735" xr:uid="{00000000-0005-0000-0000-0000D50A0000}"/>
    <cellStyle name="Output 16 2" xfId="2220" xr:uid="{00000000-0005-0000-0000-0000D60A0000}"/>
    <cellStyle name="Output 16 2 2" xfId="4567" xr:uid="{6EB82ECA-52BA-45FA-8D45-DE737A4C579F}"/>
    <cellStyle name="Output 16 2 2 2" xfId="7181" xr:uid="{058CD70D-2D13-4B34-A502-CEE9C17F828E}"/>
    <cellStyle name="Output 16 2 2 3" xfId="8294" xr:uid="{A359448F-7EBB-4090-9B12-946589E22828}"/>
    <cellStyle name="Output 16 2 2 4" xfId="10037" xr:uid="{05D6032E-9AB6-4357-A48B-D8652F50C4B9}"/>
    <cellStyle name="Output 16 2 3" xfId="3739" xr:uid="{CAF81A68-A920-4B80-92FD-E1160E2EFDBA}"/>
    <cellStyle name="Output 16 2 3 2" xfId="6495" xr:uid="{41F936EE-B109-4527-8BE5-5B33BBC094F4}"/>
    <cellStyle name="Output 16 2 3 3" xfId="5289" xr:uid="{94161764-6362-478D-84A4-E3279A5BB36C}"/>
    <cellStyle name="Output 16 2 3 4" xfId="9216" xr:uid="{E492AC1C-9059-47B4-BB2C-BDDACB98DA3D}"/>
    <cellStyle name="Output 16 2 4" xfId="5731" xr:uid="{53014E6D-9DB7-4D07-BFE4-2984A1CAA6FF}"/>
    <cellStyle name="Output 16 2 5" xfId="8556" xr:uid="{395117A7-6E8C-4327-B20D-3A464B923135}"/>
    <cellStyle name="Output 16 3" xfId="2325" xr:uid="{00000000-0005-0000-0000-0000D70A0000}"/>
    <cellStyle name="Output 16 3 2" xfId="4636" xr:uid="{437B4F4B-B779-4BA1-9AAA-94783AF4F1F8}"/>
    <cellStyle name="Output 16 3 2 2" xfId="7250" xr:uid="{4FF2EB42-2FB8-42FF-931F-5425B53261DA}"/>
    <cellStyle name="Output 16 3 2 3" xfId="7766" xr:uid="{31B9CE12-60D4-4F18-B950-4F2B60C1474E}"/>
    <cellStyle name="Output 16 3 2 4" xfId="10106" xr:uid="{899BD7BF-18EB-414D-90C4-E060994E6CFD}"/>
    <cellStyle name="Output 16 3 3" xfId="3807" xr:uid="{D33B201B-EB06-4A97-A774-5E3A0A2D1F4D}"/>
    <cellStyle name="Output 16 3 3 2" xfId="6563" xr:uid="{71C9F114-4377-465C-BA29-227F6672D7D3}"/>
    <cellStyle name="Output 16 3 3 3" xfId="5272" xr:uid="{3DAD9738-16BA-4B7A-B1FD-4431D13D5CC6}"/>
    <cellStyle name="Output 16 3 3 4" xfId="9284" xr:uid="{D252B00D-9F86-4813-8472-7C419C2666D2}"/>
    <cellStyle name="Output 16 3 4" xfId="5804" xr:uid="{0CC84A6F-A0FD-4255-A1C6-9F12D6490FD5}"/>
    <cellStyle name="Output 16 3 5" xfId="8623" xr:uid="{521BE770-43C6-44F9-8EE7-0528D3945F51}"/>
    <cellStyle name="Output 16 4" xfId="3339" xr:uid="{00000000-0005-0000-0000-0000D80A0000}"/>
    <cellStyle name="Output 16 4 2" xfId="5030" xr:uid="{39F7FE14-B5DC-4C88-9583-0494CCAA72EB}"/>
    <cellStyle name="Output 16 4 2 2" xfId="7520" xr:uid="{51AC5B16-E393-4C6D-A924-D7CD30E5FAF1}"/>
    <cellStyle name="Output 16 4 2 3" xfId="8282" xr:uid="{7E3AB503-9C1D-4139-874A-08927336B133}"/>
    <cellStyle name="Output 16 4 2 4" xfId="10500" xr:uid="{9B3E494C-80CD-453F-AE36-EA3FC359ACF5}"/>
    <cellStyle name="Output 16 4 3" xfId="4068" xr:uid="{5D68D16B-3A9C-4FEA-A41B-A9B86F1F35C9}"/>
    <cellStyle name="Output 16 4 3 2" xfId="6824" xr:uid="{8DF2DB4A-A13D-4DC0-A6BA-94B7EF01A653}"/>
    <cellStyle name="Output 16 4 3 3" xfId="7127" xr:uid="{C9FF1600-192F-4EF2-A36E-52EACB193D37}"/>
    <cellStyle name="Output 16 4 3 4" xfId="9545" xr:uid="{746C03BC-5656-4A67-99C4-6B471B7F557C}"/>
    <cellStyle name="Output 16 4 4" xfId="6136" xr:uid="{52DBE3E8-541E-4BB8-8E9F-C4EF8D7C755C}"/>
    <cellStyle name="Output 16 4 5" xfId="8869" xr:uid="{F2E0A9CF-37B7-4B02-AD9F-E3A46BEA7840}"/>
    <cellStyle name="Output 16 5" xfId="2553" xr:uid="{00000000-0005-0000-0000-0000D90A0000}"/>
    <cellStyle name="Output 16 5 2" xfId="4859" xr:uid="{F08E123D-5055-416A-A697-A02607DFF597}"/>
    <cellStyle name="Output 16 5 2 2" xfId="7364" xr:uid="{E41CAB2C-6688-4A8A-9F57-69F3B0AB2641}"/>
    <cellStyle name="Output 16 5 2 3" xfId="5282" xr:uid="{51DD960F-3A89-48D0-8A3C-2AF430317AC1}"/>
    <cellStyle name="Output 16 5 2 4" xfId="10329" xr:uid="{C96B0A64-E366-44A8-99B1-FA3BF73C509B}"/>
    <cellStyle name="Output 16 5 3" xfId="3910" xr:uid="{E11BAD88-800D-47CF-AEA1-82428A3F54FA}"/>
    <cellStyle name="Output 16 5 3 2" xfId="6666" xr:uid="{58183641-CFF3-441B-9DDA-EE3DE0140DE6}"/>
    <cellStyle name="Output 16 5 3 3" xfId="5197" xr:uid="{F4F9087B-D21E-4F7E-A5CD-A790C103BB76}"/>
    <cellStyle name="Output 16 5 3 4" xfId="9387" xr:uid="{3BE784C4-6BE1-46E2-AC4B-14F24AD10BD9}"/>
    <cellStyle name="Output 16 5 4" xfId="5924" xr:uid="{45C0E916-C7D1-4F0A-A5D5-A1866B89B3F7}"/>
    <cellStyle name="Output 16 5 5" xfId="8725" xr:uid="{B907BE8F-527A-4402-9B2C-A1E60E5AD335}"/>
    <cellStyle name="Output 16 6" xfId="4337" xr:uid="{3B4447BD-4C0F-4AE7-92D5-4599C97D1978}"/>
    <cellStyle name="Output 16 6 2" xfId="7018" xr:uid="{8BEF6703-BD3F-4BA6-B6A7-99B5FB85AD7C}"/>
    <cellStyle name="Output 16 6 3" xfId="5265" xr:uid="{2B1A6288-D0E2-4F9D-AF97-CCD6A400FAFF}"/>
    <cellStyle name="Output 16 6 4" xfId="9807" xr:uid="{6C6EFE40-BD78-46E4-A956-6EFBE6F4FA03}"/>
    <cellStyle name="Output 16 7" xfId="3586" xr:uid="{333B6FE2-37D2-461D-BA71-B0F500FCBD0B}"/>
    <cellStyle name="Output 16 7 2" xfId="6342" xr:uid="{87E02E33-1251-4BA8-A355-60DC3D54BA68}"/>
    <cellStyle name="Output 16 7 3" xfId="8283" xr:uid="{9DF05DC5-59A5-415B-9883-A5C7824B7E4E}"/>
    <cellStyle name="Output 16 7 4" xfId="9063" xr:uid="{052EDC7E-F4E2-42B7-BECF-05EDC77A7E8D}"/>
    <cellStyle name="Output 16 8" xfId="5521" xr:uid="{E9F2F0F0-ED72-442E-8D28-D96C13908EC1}"/>
    <cellStyle name="Output 16 9" xfId="8415" xr:uid="{D2CF669D-A140-4116-864C-3580BE780BED}"/>
    <cellStyle name="Output 16_WCO" xfId="2657" xr:uid="{00000000-0005-0000-0000-0000DA0A0000}"/>
    <cellStyle name="Output 17" xfId="1736" xr:uid="{00000000-0005-0000-0000-0000DB0A0000}"/>
    <cellStyle name="Output 17 2" xfId="2221" xr:uid="{00000000-0005-0000-0000-0000DC0A0000}"/>
    <cellStyle name="Output 17 2 2" xfId="4568" xr:uid="{3952E929-B4BA-40B3-AF74-FD39C911D3B7}"/>
    <cellStyle name="Output 17 2 2 2" xfId="7182" xr:uid="{F5D3DDBA-64BF-4D6E-9416-3C50EB1986DA}"/>
    <cellStyle name="Output 17 2 2 3" xfId="8287" xr:uid="{91942EDB-5F1A-439B-8E0D-CB41737AD25F}"/>
    <cellStyle name="Output 17 2 2 4" xfId="10038" xr:uid="{17BD216D-9FD4-4A3D-A8FA-59F3FF9FFD8B}"/>
    <cellStyle name="Output 17 2 3" xfId="3740" xr:uid="{6728E17B-4564-455C-830A-94EAF46E5783}"/>
    <cellStyle name="Output 17 2 3 2" xfId="6496" xr:uid="{C5C8CF3C-DCC5-474F-8F40-41D44B2059EC}"/>
    <cellStyle name="Output 17 2 3 3" xfId="8249" xr:uid="{C4FBA107-A508-435E-8BE4-B96245563EE4}"/>
    <cellStyle name="Output 17 2 3 4" xfId="9217" xr:uid="{90754B2D-E5DA-4DAB-BCF9-E11835EE18D4}"/>
    <cellStyle name="Output 17 2 4" xfId="5732" xr:uid="{C130390B-E835-4B84-A2E3-2A86EEC751E8}"/>
    <cellStyle name="Output 17 2 5" xfId="8557" xr:uid="{44E22569-3E69-4F26-9359-17E96E4C7732}"/>
    <cellStyle name="Output 17 3" xfId="2326" xr:uid="{00000000-0005-0000-0000-0000DD0A0000}"/>
    <cellStyle name="Output 17 3 2" xfId="4637" xr:uid="{871A4F9F-1897-4085-AB0D-A50C23A18F7F}"/>
    <cellStyle name="Output 17 3 2 2" xfId="7251" xr:uid="{E14AFFFF-A7AB-4231-866B-B1838D5B283C}"/>
    <cellStyle name="Output 17 3 2 3" xfId="7128" xr:uid="{AC47BF0F-2625-436D-B350-C570EF5D3547}"/>
    <cellStyle name="Output 17 3 2 4" xfId="10107" xr:uid="{5E824671-6F60-4488-B25C-51D62171251E}"/>
    <cellStyle name="Output 17 3 3" xfId="3808" xr:uid="{76B2E65B-659E-4868-B55A-DD28ABF614CE}"/>
    <cellStyle name="Output 17 3 3 2" xfId="6564" xr:uid="{8C25E2FF-A8C9-491D-A35C-0F8059993CE4}"/>
    <cellStyle name="Output 17 3 3 3" xfId="7314" xr:uid="{45D181C6-8CB2-4342-B88A-11BC29F233EE}"/>
    <cellStyle name="Output 17 3 3 4" xfId="9285" xr:uid="{4A431CD2-4DDE-4A2C-B1D1-3136475C7B56}"/>
    <cellStyle name="Output 17 3 4" xfId="5805" xr:uid="{5F2AD3A0-34B0-414A-AA46-2BF14EB7A951}"/>
    <cellStyle name="Output 17 3 5" xfId="8624" xr:uid="{EA1D2451-BD1B-4959-BC8C-0B7BF1C2FF71}"/>
    <cellStyle name="Output 17 4" xfId="3340" xr:uid="{00000000-0005-0000-0000-0000DE0A0000}"/>
    <cellStyle name="Output 17 4 2" xfId="5031" xr:uid="{DE9481A1-2C4B-4192-94BB-66B7966E65AD}"/>
    <cellStyle name="Output 17 4 2 2" xfId="7521" xr:uid="{1D42E920-E1BB-4ED2-99E3-AACA7CACE3B0}"/>
    <cellStyle name="Output 17 4 2 3" xfId="8275" xr:uid="{2F28B9E0-B0B5-4291-B67E-5CE2BC404D59}"/>
    <cellStyle name="Output 17 4 2 4" xfId="10501" xr:uid="{533F125D-98DE-4290-AC9B-D4591B4AC4C8}"/>
    <cellStyle name="Output 17 4 3" xfId="4069" xr:uid="{D9A37ADC-4EBA-4AE2-8531-12E850FDA676}"/>
    <cellStyle name="Output 17 4 3 2" xfId="6825" xr:uid="{FB63288F-4E2E-4201-BD0C-66129523C7BE}"/>
    <cellStyle name="Output 17 4 3 3" xfId="5413" xr:uid="{059FCC83-5C82-472A-9B30-88B454E77027}"/>
    <cellStyle name="Output 17 4 3 4" xfId="9546" xr:uid="{D72570E9-E948-4F8F-BD6F-92EC2ECAA371}"/>
    <cellStyle name="Output 17 4 4" xfId="6137" xr:uid="{9ED6FC8E-3D1B-4143-B1D5-1502F0E5E383}"/>
    <cellStyle name="Output 17 4 5" xfId="8870" xr:uid="{C9560821-7548-4CDA-A21F-75555E361458}"/>
    <cellStyle name="Output 17 5" xfId="2882" xr:uid="{00000000-0005-0000-0000-0000DF0A0000}"/>
    <cellStyle name="Output 17 5 2" xfId="4901" xr:uid="{7792F4DC-3A7A-41E3-BDC3-15980C386702}"/>
    <cellStyle name="Output 17 5 2 2" xfId="7399" xr:uid="{FC94CDA5-07E6-4436-B07E-E1558EE0C815}"/>
    <cellStyle name="Output 17 5 2 3" xfId="5369" xr:uid="{BF252521-F636-4DBA-AE7A-900686D9B734}"/>
    <cellStyle name="Output 17 5 2 4" xfId="10371" xr:uid="{260A88F1-56FF-421E-9DB1-7D86482B96E4}"/>
    <cellStyle name="Output 17 5 3" xfId="3949" xr:uid="{0B93775E-FDC0-4BAC-B7B9-343963B87EDB}"/>
    <cellStyle name="Output 17 5 3 2" xfId="6705" xr:uid="{9B352C27-78CD-460E-B7B2-13481036A8F3}"/>
    <cellStyle name="Output 17 5 3 3" xfId="5996" xr:uid="{9DFAD726-C843-42D7-A744-CE8EA09A6730}"/>
    <cellStyle name="Output 17 5 3 4" xfId="9426" xr:uid="{BFA5867F-5C19-4742-BF3B-0E963512AA89}"/>
    <cellStyle name="Output 17 5 4" xfId="5978" xr:uid="{EFC9471E-4E50-451E-A4D8-87622B49341A}"/>
    <cellStyle name="Output 17 5 5" xfId="8758" xr:uid="{1618E54F-1E01-4263-A283-AD9B2EA508B7}"/>
    <cellStyle name="Output 17 6" xfId="4338" xr:uid="{89ECA120-6F70-4D92-812C-37E53BDA001E}"/>
    <cellStyle name="Output 17 6 2" xfId="7019" xr:uid="{EF86B68E-FE3F-4E45-B579-7730F07FBB80}"/>
    <cellStyle name="Output 17 6 3" xfId="5644" xr:uid="{407F9B69-0169-4CAA-9B03-FEEA3AA0CED2}"/>
    <cellStyle name="Output 17 6 4" xfId="9808" xr:uid="{3A525913-5907-4063-A1A1-30E509EECA60}"/>
    <cellStyle name="Output 17 7" xfId="3587" xr:uid="{06BCF90C-3BF7-410C-AF28-2C43EC2D08A1}"/>
    <cellStyle name="Output 17 7 2" xfId="6343" xr:uid="{781AC33B-F8DE-4649-ABF0-8796587F51E9}"/>
    <cellStyle name="Output 17 7 3" xfId="8181" xr:uid="{37F1DC57-2036-4CCF-9A89-A0CD3EF277C6}"/>
    <cellStyle name="Output 17 7 4" xfId="9064" xr:uid="{8E6A5401-CF01-420D-83D5-531060F803D4}"/>
    <cellStyle name="Output 17 8" xfId="5522" xr:uid="{2DFC263E-C0BA-450D-AC3A-532C99C94028}"/>
    <cellStyle name="Output 17 9" xfId="8416" xr:uid="{0623BA31-F738-487D-A8AE-E987341CAE6D}"/>
    <cellStyle name="Output 17_WCO" xfId="2656" xr:uid="{00000000-0005-0000-0000-0000E00A0000}"/>
    <cellStyle name="Output 18" xfId="1737" xr:uid="{00000000-0005-0000-0000-0000E10A0000}"/>
    <cellStyle name="Output 18 2" xfId="2222" xr:uid="{00000000-0005-0000-0000-0000E20A0000}"/>
    <cellStyle name="Output 18 2 2" xfId="4569" xr:uid="{2EC08260-78D6-4121-8812-B18E57970FD6}"/>
    <cellStyle name="Output 18 2 2 2" xfId="7183" xr:uid="{0598CEE3-9F28-4F39-87A8-2C886B67FDAA}"/>
    <cellStyle name="Output 18 2 2 3" xfId="5346" xr:uid="{FA70655C-1D83-4E58-A033-1C28F81E1EEA}"/>
    <cellStyle name="Output 18 2 2 4" xfId="10039" xr:uid="{60E9CD2A-7A2E-4360-949E-56BDE4D19C3F}"/>
    <cellStyle name="Output 18 2 3" xfId="3741" xr:uid="{2A5D209C-9E93-41D2-A323-2206D343EF64}"/>
    <cellStyle name="Output 18 2 3 2" xfId="6497" xr:uid="{E56D1869-F5A5-4587-855E-9FBDB6315E78}"/>
    <cellStyle name="Output 18 2 3 3" xfId="5555" xr:uid="{258820C3-64EF-4C1D-852C-024448E8C33C}"/>
    <cellStyle name="Output 18 2 3 4" xfId="9218" xr:uid="{C2D27FF7-3048-4F7B-AEA5-0765BC869487}"/>
    <cellStyle name="Output 18 2 4" xfId="5733" xr:uid="{D93BF815-E5E7-4517-8C73-F80303627B42}"/>
    <cellStyle name="Output 18 2 5" xfId="8558" xr:uid="{4EF082CB-AE3C-4B70-8B96-EF93D18F608F}"/>
    <cellStyle name="Output 18 3" xfId="2327" xr:uid="{00000000-0005-0000-0000-0000E30A0000}"/>
    <cellStyle name="Output 18 3 2" xfId="4638" xr:uid="{59C79838-4F4E-46FD-BAA5-3939CCFB9FAE}"/>
    <cellStyle name="Output 18 3 2 2" xfId="7252" xr:uid="{5DA8E1B9-4197-444D-8FF8-DDA6F627C5C9}"/>
    <cellStyle name="Output 18 3 2 3" xfId="5957" xr:uid="{825DDDD4-0131-441D-910A-E397EC8AFAD4}"/>
    <cellStyle name="Output 18 3 2 4" xfId="10108" xr:uid="{22E72FB6-273D-425D-A319-C5307665ADCB}"/>
    <cellStyle name="Output 18 3 3" xfId="3809" xr:uid="{200EABF2-39B5-45EF-9608-B095C86680D9}"/>
    <cellStyle name="Output 18 3 3 2" xfId="6565" xr:uid="{95CDC630-9306-4749-BD4C-6435765172AA}"/>
    <cellStyle name="Output 18 3 3 3" xfId="5976" xr:uid="{0964EAFB-73B3-4B43-9BA0-009637BA78EC}"/>
    <cellStyle name="Output 18 3 3 4" xfId="9286" xr:uid="{910E84A7-0173-495B-ACF3-C0CDAA00C9D8}"/>
    <cellStyle name="Output 18 3 4" xfId="5806" xr:uid="{F5AFC384-7805-44D3-AFB2-7900286B6D12}"/>
    <cellStyle name="Output 18 3 5" xfId="8625" xr:uid="{216A4952-977E-465F-B5FC-5C64545413C7}"/>
    <cellStyle name="Output 18 4" xfId="3341" xr:uid="{00000000-0005-0000-0000-0000E40A0000}"/>
    <cellStyle name="Output 18 4 2" xfId="5032" xr:uid="{55C04A29-20FB-4F95-B42F-022DFE2154DB}"/>
    <cellStyle name="Output 18 4 2 2" xfId="7522" xr:uid="{F3F89693-9062-4CBE-9BAD-2192DB2C7575}"/>
    <cellStyle name="Output 18 4 2 3" xfId="5866" xr:uid="{67FA390F-7D98-4301-B0ED-7BEA97ED3EBB}"/>
    <cellStyle name="Output 18 4 2 4" xfId="10502" xr:uid="{98930561-6285-4018-B4E8-69A1DCF4DFE2}"/>
    <cellStyle name="Output 18 4 3" xfId="4070" xr:uid="{BC7A1B16-69D7-4C09-8A83-103E6C42CA93}"/>
    <cellStyle name="Output 18 4 3 2" xfId="6826" xr:uid="{47A861D6-CA58-465E-BF50-25861A34ED78}"/>
    <cellStyle name="Output 18 4 3 3" xfId="5273" xr:uid="{60C4AC22-2C5D-496B-94C6-A79EDFB44A88}"/>
    <cellStyle name="Output 18 4 3 4" xfId="9547" xr:uid="{B605D9BE-1E3C-4CD6-8FC0-7C4D80CA6414}"/>
    <cellStyle name="Output 18 4 4" xfId="6138" xr:uid="{3B3D8E8E-5BE3-4920-A549-0AD807EE8BDB}"/>
    <cellStyle name="Output 18 4 5" xfId="8871" xr:uid="{08E85007-DC5E-484F-BAEF-4E4ABDCDD44C}"/>
    <cellStyle name="Output 18 5" xfId="2554" xr:uid="{00000000-0005-0000-0000-0000E50A0000}"/>
    <cellStyle name="Output 18 5 2" xfId="4860" xr:uid="{5FB55780-D46D-4AB7-962B-FF6E25201B52}"/>
    <cellStyle name="Output 18 5 2 2" xfId="7365" xr:uid="{C4E3CB9B-A3AC-43F9-84AD-DCDBCC94B8C1}"/>
    <cellStyle name="Output 18 5 2 3" xfId="7718" xr:uid="{392F48C9-71EC-4B57-80FA-89774E35F42F}"/>
    <cellStyle name="Output 18 5 2 4" xfId="10330" xr:uid="{3FCAAD83-4A76-4C91-B186-7DE741A8D47A}"/>
    <cellStyle name="Output 18 5 3" xfId="3911" xr:uid="{658C71A2-205D-4453-8C3A-D1F160FC29CC}"/>
    <cellStyle name="Output 18 5 3 2" xfId="6667" xr:uid="{70592AA7-A7AC-4064-BB44-D58F1E7E877F}"/>
    <cellStyle name="Output 18 5 3 3" xfId="8281" xr:uid="{70B2DC01-6DE6-4BC1-8158-3CDC0BEF5BE7}"/>
    <cellStyle name="Output 18 5 3 4" xfId="9388" xr:uid="{CA23F750-1D17-45AF-BFEA-3DBDCA12FAA6}"/>
    <cellStyle name="Output 18 5 4" xfId="5925" xr:uid="{11300BCA-4444-4345-918C-8DAF98BFF019}"/>
    <cellStyle name="Output 18 5 5" xfId="8726" xr:uid="{BB2A9FA8-5993-4759-958A-E32979A9EBBC}"/>
    <cellStyle name="Output 18 6" xfId="4339" xr:uid="{3ACC505B-C033-400C-9508-B0B8BDD1AF24}"/>
    <cellStyle name="Output 18 6 2" xfId="7020" xr:uid="{6EA73BBD-17CF-44DD-86C6-369B51276A23}"/>
    <cellStyle name="Output 18 6 3" xfId="7774" xr:uid="{5A364370-FDAF-42AF-B154-4530C22137C8}"/>
    <cellStyle name="Output 18 6 4" xfId="9809" xr:uid="{1A803029-CDB1-4246-82FB-7EAA9492EEB5}"/>
    <cellStyle name="Output 18 7" xfId="3588" xr:uid="{175D1C4E-1A86-451E-878E-4DCA8996F4F3}"/>
    <cellStyle name="Output 18 7 2" xfId="6344" xr:uid="{D84DA668-71B8-4B5B-B2AF-53B757EC84A5}"/>
    <cellStyle name="Output 18 7 3" xfId="7998" xr:uid="{F2F06B46-F541-41CD-BF39-AC9B4C3DFC11}"/>
    <cellStyle name="Output 18 7 4" xfId="9065" xr:uid="{415C6D83-B000-4800-909F-235C7B4AEF21}"/>
    <cellStyle name="Output 18 8" xfId="5523" xr:uid="{8F46067A-6FC4-404C-82DC-D503991D218F}"/>
    <cellStyle name="Output 18 9" xfId="8417" xr:uid="{E5AF6422-AE26-4899-9C2E-4F85F246A41C}"/>
    <cellStyle name="Output 18_WCO" xfId="2655" xr:uid="{00000000-0005-0000-0000-0000E60A0000}"/>
    <cellStyle name="Output 19" xfId="1738" xr:uid="{00000000-0005-0000-0000-0000E70A0000}"/>
    <cellStyle name="Output 19 2" xfId="2223" xr:uid="{00000000-0005-0000-0000-0000E80A0000}"/>
    <cellStyle name="Output 19 2 2" xfId="4570" xr:uid="{969AEF57-A810-40BC-9236-4EC4153993D1}"/>
    <cellStyle name="Output 19 2 2 2" xfId="7184" xr:uid="{A48FEB16-6259-4769-B11F-63ABBE5E398C}"/>
    <cellStyle name="Output 19 2 2 3" xfId="5381" xr:uid="{5593C71D-8588-4288-9EA8-A2B5A9C85B03}"/>
    <cellStyle name="Output 19 2 2 4" xfId="10040" xr:uid="{DC7E291A-587B-4603-BD00-CF660C78A447}"/>
    <cellStyle name="Output 19 2 3" xfId="3742" xr:uid="{8BC192E4-8784-4F58-8F93-7570492A0F90}"/>
    <cellStyle name="Output 19 2 3 2" xfId="6498" xr:uid="{1E39DA4B-8124-4DD6-A51F-15A3AE404DC0}"/>
    <cellStyle name="Output 19 2 3 3" xfId="5361" xr:uid="{A6D7ACA2-9B3F-4C70-BE84-51C314E064D1}"/>
    <cellStyle name="Output 19 2 3 4" xfId="9219" xr:uid="{44CF5D82-A66D-4AA2-B797-97FDA19725D5}"/>
    <cellStyle name="Output 19 2 4" xfId="5734" xr:uid="{1490FE6C-7A7D-4F43-9DBA-AE1C1A1399E4}"/>
    <cellStyle name="Output 19 2 5" xfId="8559" xr:uid="{D938B1CB-A810-4CE6-87EF-A54ECADDB128}"/>
    <cellStyle name="Output 19 3" xfId="2328" xr:uid="{00000000-0005-0000-0000-0000E90A0000}"/>
    <cellStyle name="Output 19 3 2" xfId="4639" xr:uid="{A8EFA4C1-0E89-4CE8-8F49-F56C9AA4F332}"/>
    <cellStyle name="Output 19 3 2 2" xfId="7253" xr:uid="{6028C2A5-F15C-4631-A4E7-FD684B14A538}"/>
    <cellStyle name="Output 19 3 2 3" xfId="7656" xr:uid="{9B74C525-CCEE-4CCC-BA36-FED2F2CD20BB}"/>
    <cellStyle name="Output 19 3 2 4" xfId="10109" xr:uid="{B92A531A-F329-4E76-8BD1-F5F0B0440CB2}"/>
    <cellStyle name="Output 19 3 3" xfId="3810" xr:uid="{0AABC5FD-0980-42AC-BB98-E79C39EA6420}"/>
    <cellStyle name="Output 19 3 3 2" xfId="6566" xr:uid="{8699A8B8-07A6-4760-86DA-09CD76043660}"/>
    <cellStyle name="Output 19 3 3 3" xfId="8300" xr:uid="{E3812AE2-C859-4FDC-8ECF-EAB6A371A899}"/>
    <cellStyle name="Output 19 3 3 4" xfId="9287" xr:uid="{716840AA-16A8-4882-94DE-E06AC888A444}"/>
    <cellStyle name="Output 19 3 4" xfId="5807" xr:uid="{35947C63-F4AC-4AFF-8C53-ED978F16AB4F}"/>
    <cellStyle name="Output 19 3 5" xfId="8626" xr:uid="{2B2CD097-5EE2-465C-BE53-BF5B4148F984}"/>
    <cellStyle name="Output 19 4" xfId="3342" xr:uid="{00000000-0005-0000-0000-0000EA0A0000}"/>
    <cellStyle name="Output 19 4 2" xfId="5033" xr:uid="{8597501E-A005-4E52-8988-0883534DFDAA}"/>
    <cellStyle name="Output 19 4 2 2" xfId="7523" xr:uid="{861CC713-E1E2-429F-A07F-33787C2A51CB}"/>
    <cellStyle name="Output 19 4 2 3" xfId="5180" xr:uid="{76B35921-7975-4301-96EA-2A5856CB8DCD}"/>
    <cellStyle name="Output 19 4 2 4" xfId="10503" xr:uid="{DCFAD4F6-B42F-4751-AFFD-D51886968B25}"/>
    <cellStyle name="Output 19 4 3" xfId="4071" xr:uid="{79EE9778-A648-444E-BE85-A98FBCB826ED}"/>
    <cellStyle name="Output 19 4 3 2" xfId="6827" xr:uid="{1A67B6AD-12B3-49EF-8275-79A8E9BD4191}"/>
    <cellStyle name="Output 19 4 3 3" xfId="7670" xr:uid="{9978F634-AF1B-4541-8380-AD8B0720E6D1}"/>
    <cellStyle name="Output 19 4 3 4" xfId="9548" xr:uid="{29F0C0EA-8492-43D4-9241-530BAEB6AD17}"/>
    <cellStyle name="Output 19 4 4" xfId="6139" xr:uid="{3A5E2E66-D240-4AF3-96A3-C7D5BCDAEC69}"/>
    <cellStyle name="Output 19 4 5" xfId="8872" xr:uid="{46B32A8A-B1DA-4016-9F37-D74A2E5D562D}"/>
    <cellStyle name="Output 19 5" xfId="2555" xr:uid="{00000000-0005-0000-0000-0000EB0A0000}"/>
    <cellStyle name="Output 19 5 2" xfId="4861" xr:uid="{0D585ACC-38EF-40E6-B2F0-8473B1E8E979}"/>
    <cellStyle name="Output 19 5 2 2" xfId="7366" xr:uid="{CE2918A0-2334-4950-9C33-89BCEA1EDDFB}"/>
    <cellStyle name="Output 19 5 2 3" xfId="5645" xr:uid="{331FF4E9-B41B-45B3-B7E2-43C07F3DE8EC}"/>
    <cellStyle name="Output 19 5 2 4" xfId="10331" xr:uid="{67AB9F1A-3E56-4E1C-88F8-EC3DCFD50386}"/>
    <cellStyle name="Output 19 5 3" xfId="3912" xr:uid="{CDE4A693-26D3-4A9F-9183-993A53BFB405}"/>
    <cellStyle name="Output 19 5 3 2" xfId="6668" xr:uid="{971B6D4B-3C26-4C7C-A1F3-3AB74EF92744}"/>
    <cellStyle name="Output 19 5 3 3" xfId="5869" xr:uid="{D978B95D-9F7D-4539-B032-82E85B138C1A}"/>
    <cellStyle name="Output 19 5 3 4" xfId="9389" xr:uid="{EE63FA90-BCF6-4D01-B717-77B968DEA0D2}"/>
    <cellStyle name="Output 19 5 4" xfId="5926" xr:uid="{8BF2CFE9-E188-46F8-BDD0-DEB1DE4C52F2}"/>
    <cellStyle name="Output 19 5 5" xfId="8727" xr:uid="{0E63749D-C69F-4D44-BD11-A96259BF8BFF}"/>
    <cellStyle name="Output 19 6" xfId="4340" xr:uid="{28459F75-B531-4A56-993B-22CF5286B52A}"/>
    <cellStyle name="Output 19 6 2" xfId="7021" xr:uid="{B839B0F5-2816-49AA-8937-08BCE02CAE78}"/>
    <cellStyle name="Output 19 6 3" xfId="5862" xr:uid="{0B616B39-7886-47BF-A819-0297F846CE5C}"/>
    <cellStyle name="Output 19 6 4" xfId="9810" xr:uid="{78DB0375-8EB1-458B-9B9C-DF1F3ED16A64}"/>
    <cellStyle name="Output 19 7" xfId="3589" xr:uid="{A44C081D-C1A3-4FE6-9A17-061D6E6D06FE}"/>
    <cellStyle name="Output 19 7 2" xfId="6345" xr:uid="{29E7C7C2-6BE7-4918-B2BB-409286826031}"/>
    <cellStyle name="Output 19 7 3" xfId="5649" xr:uid="{713F62DD-1800-41F3-BABF-60E406E7B8D3}"/>
    <cellStyle name="Output 19 7 4" xfId="9066" xr:uid="{8647C301-9A35-4CD4-A1A4-A06E19CDBD06}"/>
    <cellStyle name="Output 19 8" xfId="5524" xr:uid="{DD561579-CDFE-42C9-BD4C-D71A6B70028B}"/>
    <cellStyle name="Output 19 9" xfId="8418" xr:uid="{7DF319C8-179E-470F-967A-AAFD5A474784}"/>
    <cellStyle name="Output 19_WCO" xfId="2654" xr:uid="{00000000-0005-0000-0000-0000EC0A0000}"/>
    <cellStyle name="Output 2" xfId="1739" xr:uid="{00000000-0005-0000-0000-0000ED0A0000}"/>
    <cellStyle name="Output 2 2" xfId="2224" xr:uid="{00000000-0005-0000-0000-0000EE0A0000}"/>
    <cellStyle name="Output 2 2 2" xfId="3187" xr:uid="{00000000-0005-0000-0000-0000EF0A0000}"/>
    <cellStyle name="Output 2 2 2 2" xfId="4967" xr:uid="{CF1D5BBF-1D47-4F93-8601-0B2C9BEB9782}"/>
    <cellStyle name="Output 2 2 2 2 2" xfId="7459" xr:uid="{5873D7E1-1DFA-4686-8F97-911C59D6E813}"/>
    <cellStyle name="Output 2 2 2 2 3" xfId="6056" xr:uid="{EF240A37-7A1A-48D9-BF40-89628AEC633C}"/>
    <cellStyle name="Output 2 2 2 2 4" xfId="10437" xr:uid="{50DDF3A9-D425-4DDA-A245-58BA9D03903A}"/>
    <cellStyle name="Output 2 2 2 3" xfId="4008" xr:uid="{205FEDC7-30DF-4F15-861E-ED48AB296253}"/>
    <cellStyle name="Output 2 2 2 3 2" xfId="6764" xr:uid="{9EA0DD86-A64F-46A5-AC06-A0CF10B5240E}"/>
    <cellStyle name="Output 2 2 2 3 3" xfId="6036" xr:uid="{89D59993-015A-459A-91D4-4E5B23948DFF}"/>
    <cellStyle name="Output 2 2 2 3 4" xfId="9485" xr:uid="{8EFC6D22-E5F2-475C-A642-4C0D05DAC4B7}"/>
    <cellStyle name="Output 2 2 2 4" xfId="6054" xr:uid="{77DE3771-89E5-43E1-8FE4-4936BCAE3DD1}"/>
    <cellStyle name="Output 2 2 2 5" xfId="8812" xr:uid="{F9CB83EB-6171-4732-A48E-D579BF13DACA}"/>
    <cellStyle name="Output 2 2 3" xfId="3430" xr:uid="{00000000-0005-0000-0000-0000F00A0000}"/>
    <cellStyle name="Output 2 2 3 2" xfId="5113" xr:uid="{43A1AA88-5816-4F8A-892F-031AB0C529F2}"/>
    <cellStyle name="Output 2 2 3 2 2" xfId="7572" xr:uid="{E6C4E669-80DA-42D8-99A0-E8B788CFBCD6}"/>
    <cellStyle name="Output 2 2 3 2 3" xfId="5178" xr:uid="{3CA4246F-B999-4D3F-B8CE-9F5367038BBC}"/>
    <cellStyle name="Output 2 2 3 2 4" xfId="10583" xr:uid="{E40DDC24-8D94-41EC-A6CA-233FEB62525F}"/>
    <cellStyle name="Output 2 2 3 3" xfId="4116" xr:uid="{EEEE5B94-0AE1-4AFE-8B2D-37343E3ED88D}"/>
    <cellStyle name="Output 2 2 3 3 2" xfId="6872" xr:uid="{A6F53BB6-4306-42B4-B5BC-48356BFF6293}"/>
    <cellStyle name="Output 2 2 3 3 3" xfId="5285" xr:uid="{D713015A-EB66-45B0-AE96-9A9A4A082193}"/>
    <cellStyle name="Output 2 2 3 3 4" xfId="9593" xr:uid="{0CAE5CF3-2484-4BBB-B35B-9992123F81DD}"/>
    <cellStyle name="Output 2 2 3 4" xfId="6194" xr:uid="{8137D16A-AF23-4E5F-A237-4FCDD91375E8}"/>
    <cellStyle name="Output 2 2 3 5" xfId="8916" xr:uid="{BD153DCC-9064-4B6D-AE73-B3A15DFE2748}"/>
    <cellStyle name="Output 2 2 4" xfId="4571" xr:uid="{BEB16B40-D502-4282-AF9E-F46E977A4F83}"/>
    <cellStyle name="Output 2 2 4 2" xfId="7185" xr:uid="{78579053-C75D-4C58-995D-5B97D6FA7677}"/>
    <cellStyle name="Output 2 2 4 3" xfId="7570" xr:uid="{B7F0A35E-4EF8-4E55-80ED-005941416353}"/>
    <cellStyle name="Output 2 2 4 4" xfId="10041" xr:uid="{D2FF086B-68CE-4176-B739-E9BCAFCFDEA6}"/>
    <cellStyle name="Output 2 2 5" xfId="3743" xr:uid="{4488594B-C77D-4ADA-980B-6570BA226E02}"/>
    <cellStyle name="Output 2 2 5 2" xfId="6499" xr:uid="{1CF17886-3CA3-4375-AE42-8E01029A9555}"/>
    <cellStyle name="Output 2 2 5 3" xfId="7996" xr:uid="{F454ED51-B2E5-45C7-8168-5B69CBABFCA6}"/>
    <cellStyle name="Output 2 2 5 4" xfId="9220" xr:uid="{1D72EE42-5600-46EC-808D-2BFA25D4306C}"/>
    <cellStyle name="Output 2 2 6" xfId="5735" xr:uid="{53C0C725-370C-46CA-AC89-03EDA7529D5B}"/>
    <cellStyle name="Output 2 2 7" xfId="8560" xr:uid="{F2360BBE-8951-4AC0-BA2D-42CFECC33903}"/>
    <cellStyle name="Output 2 2_WCO" xfId="2894" xr:uid="{00000000-0005-0000-0000-0000F10A0000}"/>
    <cellStyle name="Output 2 3" xfId="2329" xr:uid="{00000000-0005-0000-0000-0000F20A0000}"/>
    <cellStyle name="Output 2 3 2" xfId="4640" xr:uid="{DA0785D3-9CAC-47D4-90B3-0E47B2353C2B}"/>
    <cellStyle name="Output 2 3 2 2" xfId="7254" xr:uid="{56B9E8B7-23F3-4A1D-8F32-6D795D22E0B2}"/>
    <cellStyle name="Output 2 3 2 3" xfId="5259" xr:uid="{15FA516C-8D13-4807-9519-E18CC0945A9F}"/>
    <cellStyle name="Output 2 3 2 4" xfId="10110" xr:uid="{177DD8A7-B3AA-45A2-9B77-7B0D3CC77AE0}"/>
    <cellStyle name="Output 2 3 3" xfId="3811" xr:uid="{AAF44123-7CF7-4095-86FB-CBB1CFC47F09}"/>
    <cellStyle name="Output 2 3 3 2" xfId="6567" xr:uid="{2CF53680-69C5-4025-A5EB-DABA73FB10EB}"/>
    <cellStyle name="Output 2 3 3 3" xfId="7130" xr:uid="{940C74E8-5AFA-421D-A896-5734BB25D7AE}"/>
    <cellStyle name="Output 2 3 3 4" xfId="9288" xr:uid="{B0A20F6B-1DEB-4E94-BE55-CBA50D58A22E}"/>
    <cellStyle name="Output 2 3 4" xfId="5808" xr:uid="{9729CD82-D320-4D4D-BD14-5441656C4BA6}"/>
    <cellStyle name="Output 2 3 5" xfId="8627" xr:uid="{9CD1D529-C807-4F79-AD4E-2012336B89C9}"/>
    <cellStyle name="Output 2 4" xfId="3343" xr:uid="{00000000-0005-0000-0000-0000F30A0000}"/>
    <cellStyle name="Output 2 4 2" xfId="5034" xr:uid="{F686F07F-1686-4C8A-AB56-46D94764838F}"/>
    <cellStyle name="Output 2 4 2 2" xfId="7524" xr:uid="{A7C87CBE-AC2E-4FB3-BDE9-5ACB31F5D5E9}"/>
    <cellStyle name="Output 2 4 2 3" xfId="8237" xr:uid="{175F20D0-2918-48EF-9AD9-FE05A1B92D67}"/>
    <cellStyle name="Output 2 4 2 4" xfId="10504" xr:uid="{6E9C4B4C-3C7B-46EE-A2A3-DC80FBB3A3A0}"/>
    <cellStyle name="Output 2 4 3" xfId="4072" xr:uid="{8974CCD9-F82C-48F0-BDA5-F39B4BFFCB0E}"/>
    <cellStyle name="Output 2 4 3 2" xfId="6828" xr:uid="{D47B3034-353D-4685-AE4C-C84C67BAAA9F}"/>
    <cellStyle name="Output 2 4 3 3" xfId="5578" xr:uid="{C8027A88-D8C4-4F7D-934D-BC3CE0AB5C15}"/>
    <cellStyle name="Output 2 4 3 4" xfId="9549" xr:uid="{8955D71A-D283-4609-9DBB-9A5AF2639B65}"/>
    <cellStyle name="Output 2 4 4" xfId="6140" xr:uid="{A3883E23-AAF3-477C-AAD6-949A4B5659EF}"/>
    <cellStyle name="Output 2 4 5" xfId="8873" xr:uid="{9D61C6B4-B8A0-4070-9776-13950074CD07}"/>
    <cellStyle name="Output 2 5" xfId="2556" xr:uid="{00000000-0005-0000-0000-0000F40A0000}"/>
    <cellStyle name="Output 2 5 2" xfId="4862" xr:uid="{304C541A-F2DE-4FFD-AACA-08EB00BCB02F}"/>
    <cellStyle name="Output 2 5 2 2" xfId="7367" xr:uid="{37DCDB0E-4612-411B-AF6A-B819355F00B0}"/>
    <cellStyle name="Output 2 5 2 3" xfId="8253" xr:uid="{938A6E96-5817-42CD-BFC2-F0B0BCAF7187}"/>
    <cellStyle name="Output 2 5 2 4" xfId="10332" xr:uid="{C28A9DE7-3988-4E79-8D4C-8F55DC64F12F}"/>
    <cellStyle name="Output 2 5 3" xfId="3913" xr:uid="{565BD724-36AE-4332-9E0A-26A1B5459C32}"/>
    <cellStyle name="Output 2 5 3 2" xfId="6669" xr:uid="{3072B16D-F2A5-4962-BBC1-E16CD83C0478}"/>
    <cellStyle name="Output 2 5 3 3" xfId="5651" xr:uid="{A96A3CE0-0EFE-4382-9F69-E13D8B2F4C8E}"/>
    <cellStyle name="Output 2 5 3 4" xfId="9390" xr:uid="{53773C98-66E7-4613-AB04-89A588DD7450}"/>
    <cellStyle name="Output 2 5 4" xfId="5927" xr:uid="{5283AA57-3098-414E-B655-66DD2DA0F11A}"/>
    <cellStyle name="Output 2 5 5" xfId="8728" xr:uid="{1486B120-5FFD-4D4A-841A-03065734C8CF}"/>
    <cellStyle name="Output 2 6" xfId="4341" xr:uid="{8DFB8A88-FF86-430F-8CB1-FEEAEAF9E462}"/>
    <cellStyle name="Output 2 6 2" xfId="7022" xr:uid="{9ACAD83F-9BD2-45D8-B9C1-EB928C309E4F}"/>
    <cellStyle name="Output 2 6 3" xfId="8225" xr:uid="{C368E050-8A97-4D58-A8E4-B4D5486D4889}"/>
    <cellStyle name="Output 2 6 4" xfId="9811" xr:uid="{11E08BF0-C462-4D36-B45D-53427CEDCA65}"/>
    <cellStyle name="Output 2 7" xfId="3590" xr:uid="{96FDABAA-2EFB-4297-B297-B6100EAD514B}"/>
    <cellStyle name="Output 2 7 2" xfId="6346" xr:uid="{C7C903F3-10DE-410A-BB97-A9337F9922AC}"/>
    <cellStyle name="Output 2 7 3" xfId="5187" xr:uid="{4AEAFE80-1883-490B-899D-846628A31288}"/>
    <cellStyle name="Output 2 7 4" xfId="9067" xr:uid="{969C08F7-91BA-4E4A-B648-931B56F4605C}"/>
    <cellStyle name="Output 2 8" xfId="5525" xr:uid="{E8103EA2-DF50-4C7C-A9B3-2B9EE9C12D86}"/>
    <cellStyle name="Output 2 9" xfId="8419" xr:uid="{494BDC08-3170-44D1-B2B0-DE37206F22FC}"/>
    <cellStyle name="Output 2_WCO" xfId="2653" xr:uid="{00000000-0005-0000-0000-0000F50A0000}"/>
    <cellStyle name="Output 20" xfId="1740" xr:uid="{00000000-0005-0000-0000-0000F60A0000}"/>
    <cellStyle name="Output 20 2" xfId="2225" xr:uid="{00000000-0005-0000-0000-0000F70A0000}"/>
    <cellStyle name="Output 20 2 2" xfId="4572" xr:uid="{453EE6F5-F739-414D-9D88-59636C11F859}"/>
    <cellStyle name="Output 20 2 2 2" xfId="7186" xr:uid="{1E06FC3D-8C16-47E9-A2CF-A8C9536CF2C6}"/>
    <cellStyle name="Output 20 2 2 3" xfId="7662" xr:uid="{4CA17E4F-54BB-4466-8D08-3D38E9B31DFE}"/>
    <cellStyle name="Output 20 2 2 4" xfId="10042" xr:uid="{0A9A051D-4177-42BA-A66F-B91B9423C8EF}"/>
    <cellStyle name="Output 20 2 3" xfId="3744" xr:uid="{C14447FA-0885-4CDC-BE6F-6561FA5BDEFA}"/>
    <cellStyle name="Output 20 2 3 2" xfId="6500" xr:uid="{30269AD6-CEEE-48ED-A978-462076E36CD7}"/>
    <cellStyle name="Output 20 2 3 3" xfId="5360" xr:uid="{C323E163-C547-4F30-889B-7CD5CF37B3E3}"/>
    <cellStyle name="Output 20 2 3 4" xfId="9221" xr:uid="{EDC9BC03-5B19-4716-B0CB-5249CFCC349F}"/>
    <cellStyle name="Output 20 2 4" xfId="5736" xr:uid="{9D6C0DAF-8927-4269-BBDC-05CB12030216}"/>
    <cellStyle name="Output 20 2 5" xfId="8561" xr:uid="{4B60FE37-4D76-4A2D-8947-FDB81B5CB437}"/>
    <cellStyle name="Output 20 3" xfId="2330" xr:uid="{00000000-0005-0000-0000-0000F80A0000}"/>
    <cellStyle name="Output 20 3 2" xfId="4641" xr:uid="{A2E15471-6CCF-4F22-BBD8-4C5D1D38BE61}"/>
    <cellStyle name="Output 20 3 2 2" xfId="7255" xr:uid="{D5F10FB4-C981-439B-BB05-7FE1BED29C06}"/>
    <cellStyle name="Output 20 3 2 3" xfId="5987" xr:uid="{48B87638-9DF5-4921-989C-E517BDA60509}"/>
    <cellStyle name="Output 20 3 2 4" xfId="10111" xr:uid="{FB7A7042-6C94-4366-9DCA-6D8E76DB4FEB}"/>
    <cellStyle name="Output 20 3 3" xfId="3812" xr:uid="{930BCF87-08B7-4661-AC51-348DECDFC4CB}"/>
    <cellStyle name="Output 20 3 3 2" xfId="6568" xr:uid="{9B195ECC-F953-4F63-B3A1-FF09B85B9EEE}"/>
    <cellStyle name="Output 20 3 3 3" xfId="8162" xr:uid="{C8BCB295-D924-493A-95FC-015C221A19E5}"/>
    <cellStyle name="Output 20 3 3 4" xfId="9289" xr:uid="{4F8E033D-1AF6-47C3-9D08-06E65CA372B5}"/>
    <cellStyle name="Output 20 3 4" xfId="5809" xr:uid="{510C1727-2B03-45E0-93B4-331747D980D2}"/>
    <cellStyle name="Output 20 3 5" xfId="8628" xr:uid="{5806BE70-9D58-4568-A84E-91B9F7EA6D03}"/>
    <cellStyle name="Output 20 4" xfId="3344" xr:uid="{00000000-0005-0000-0000-0000F90A0000}"/>
    <cellStyle name="Output 20 4 2" xfId="5035" xr:uid="{A40D7802-864D-4F11-92CB-3815E528A528}"/>
    <cellStyle name="Output 20 4 2 2" xfId="7525" xr:uid="{74574C1F-0AF1-4B88-B720-84BE4ED3AC48}"/>
    <cellStyle name="Output 20 4 2 3" xfId="7768" xr:uid="{F6D499AC-0C15-4754-8F52-C975F73086D6}"/>
    <cellStyle name="Output 20 4 2 4" xfId="10505" xr:uid="{4B5CF666-A3FE-4605-99D0-8A2919869B8E}"/>
    <cellStyle name="Output 20 4 3" xfId="4073" xr:uid="{DBB57329-417B-4408-9D06-041733969D2A}"/>
    <cellStyle name="Output 20 4 3 2" xfId="6829" xr:uid="{CFB97071-736A-47B0-B071-AA539DFF1BBD}"/>
    <cellStyle name="Output 20 4 3 3" xfId="7879" xr:uid="{4F2AF93E-F1E3-49A4-B85A-79EF0873770B}"/>
    <cellStyle name="Output 20 4 3 4" xfId="9550" xr:uid="{E671A7F2-6794-4326-8528-2401F5E5861C}"/>
    <cellStyle name="Output 20 4 4" xfId="6141" xr:uid="{FFECFE08-299E-4A6E-82AE-C6BE3C65F437}"/>
    <cellStyle name="Output 20 4 5" xfId="8874" xr:uid="{84490627-F306-4DD1-94C6-7358F0318BDF}"/>
    <cellStyle name="Output 20 5" xfId="2557" xr:uid="{00000000-0005-0000-0000-0000FA0A0000}"/>
    <cellStyle name="Output 20 5 2" xfId="4863" xr:uid="{C450E6B1-E6AE-4D50-94F0-06A266CF34DE}"/>
    <cellStyle name="Output 20 5 2 2" xfId="7368" xr:uid="{DC7C4F90-4140-4565-B9CD-C94F34384C0F}"/>
    <cellStyle name="Output 20 5 2 3" xfId="5316" xr:uid="{54825ED2-C698-4F26-881D-FD453990079E}"/>
    <cellStyle name="Output 20 5 2 4" xfId="10333" xr:uid="{358876E6-0D27-4484-9501-5E451621CB37}"/>
    <cellStyle name="Output 20 5 3" xfId="3914" xr:uid="{BAB21881-1ACB-4A56-BD15-C1B52CCECB87}"/>
    <cellStyle name="Output 20 5 3 2" xfId="6670" xr:uid="{C6085C70-59C2-4FE7-BEE6-B1F03B247D98}"/>
    <cellStyle name="Output 20 5 3 3" xfId="5439" xr:uid="{BCC4F754-68BE-4A0E-B64F-A017F5E43A54}"/>
    <cellStyle name="Output 20 5 3 4" xfId="9391" xr:uid="{3552B189-79B9-4FAF-BC1C-69F50D2CB802}"/>
    <cellStyle name="Output 20 5 4" xfId="5928" xr:uid="{B9FB8DB7-29EC-477C-AE24-EA09B17893A9}"/>
    <cellStyle name="Output 20 5 5" xfId="8729" xr:uid="{60013A7C-E37A-427F-BAED-2270AF5B5298}"/>
    <cellStyle name="Output 20 6" xfId="4342" xr:uid="{373AF120-5DEF-4EC1-9E5A-BF2C867363FA}"/>
    <cellStyle name="Output 20 6 2" xfId="7023" xr:uid="{44B3B7F1-5DBE-4279-83D4-5F3CE999C7FE}"/>
    <cellStyle name="Output 20 6 3" xfId="7888" xr:uid="{E96A6D9B-A579-4291-AF8C-F5599B3C5A32}"/>
    <cellStyle name="Output 20 6 4" xfId="9812" xr:uid="{5CF03216-920D-43AE-8BE8-CD56502FC99C}"/>
    <cellStyle name="Output 20 7" xfId="3591" xr:uid="{18C754EF-6FD7-4845-8B1D-A9F19DD32D13}"/>
    <cellStyle name="Output 20 7 2" xfId="6347" xr:uid="{8DDF7CA9-57F9-4DB9-825B-472F3F8B7E2B}"/>
    <cellStyle name="Output 20 7 3" xfId="7627" xr:uid="{F2E2D70A-CD8D-4B02-87FB-D56C9932D954}"/>
    <cellStyle name="Output 20 7 4" xfId="9068" xr:uid="{682915EE-315D-44F1-A092-ED92ADA4C060}"/>
    <cellStyle name="Output 20 8" xfId="5526" xr:uid="{BA191748-7637-4A8A-A1F7-3C37B30BDB8C}"/>
    <cellStyle name="Output 20 9" xfId="8420" xr:uid="{F2269AE4-6B94-45E7-ABC0-6E932BF631E0}"/>
    <cellStyle name="Output 20_WCO" xfId="2891" xr:uid="{00000000-0005-0000-0000-0000FB0A0000}"/>
    <cellStyle name="Output 21" xfId="1741" xr:uid="{00000000-0005-0000-0000-0000FC0A0000}"/>
    <cellStyle name="Output 21 2" xfId="2226" xr:uid="{00000000-0005-0000-0000-0000FD0A0000}"/>
    <cellStyle name="Output 21 2 2" xfId="4573" xr:uid="{6B0457E3-C550-430D-A2BF-10ADC6FB0B26}"/>
    <cellStyle name="Output 21 2 2 2" xfId="7187" xr:uid="{13B58CA7-EE58-4B45-BC0C-0C5E5F8A8F06}"/>
    <cellStyle name="Output 21 2 2 3" xfId="7680" xr:uid="{C7A60CF9-7C0B-48F6-BA4A-B07E0FC1E63F}"/>
    <cellStyle name="Output 21 2 2 4" xfId="10043" xr:uid="{2331DDDA-C56A-435C-9059-BACA3F4D7F2E}"/>
    <cellStyle name="Output 21 2 3" xfId="3745" xr:uid="{E26648BA-3AF5-497F-85F8-6662FB3B492C}"/>
    <cellStyle name="Output 21 2 3 2" xfId="6501" xr:uid="{45B3B9DB-37D3-4565-B3EE-E84F1C2D6003}"/>
    <cellStyle name="Output 21 2 3 3" xfId="5190" xr:uid="{9BF1E25A-2805-4EED-B525-986968503FB8}"/>
    <cellStyle name="Output 21 2 3 4" xfId="9222" xr:uid="{5A40166E-A16F-495D-8F0D-698FFACF4119}"/>
    <cellStyle name="Output 21 2 4" xfId="5737" xr:uid="{7326C98C-4E78-4088-85F2-8CEF2743C0A5}"/>
    <cellStyle name="Output 21 2 5" xfId="8562" xr:uid="{EC1B8833-AFD4-40A3-95C5-14278DAD5EAE}"/>
    <cellStyle name="Output 21 3" xfId="2331" xr:uid="{00000000-0005-0000-0000-0000FE0A0000}"/>
    <cellStyle name="Output 21 3 2" xfId="4642" xr:uid="{6CD59FF0-3D01-4A39-89DF-28605B8F22DB}"/>
    <cellStyle name="Output 21 3 2 2" xfId="7256" xr:uid="{FB5B0B75-D603-4A84-9F85-52B110CCCC70}"/>
    <cellStyle name="Output 21 3 2 3" xfId="5199" xr:uid="{17C64334-49FA-40E3-B4E5-46875B237BF9}"/>
    <cellStyle name="Output 21 3 2 4" xfId="10112" xr:uid="{D4CF10E9-47C1-4F8F-A0B7-B91B8A3FF70B}"/>
    <cellStyle name="Output 21 3 3" xfId="3813" xr:uid="{8638ADFC-9E70-4C99-949A-408AC0F76DFF}"/>
    <cellStyle name="Output 21 3 3 2" xfId="6569" xr:uid="{DC3BA8DF-D4D5-4ACA-8B13-C6E29578D0DE}"/>
    <cellStyle name="Output 21 3 3 3" xfId="7726" xr:uid="{CE523C11-09F6-4972-ACB6-43A0E34242C0}"/>
    <cellStyle name="Output 21 3 3 4" xfId="9290" xr:uid="{E325B58E-DA20-40FA-8177-CC1B7D784395}"/>
    <cellStyle name="Output 21 3 4" xfId="5810" xr:uid="{D2893F82-3003-4750-880C-101565BC6BD2}"/>
    <cellStyle name="Output 21 3 5" xfId="8629" xr:uid="{76982DE6-D344-4050-B81D-26D02D8E9CB1}"/>
    <cellStyle name="Output 21 4" xfId="3345" xr:uid="{00000000-0005-0000-0000-0000FF0A0000}"/>
    <cellStyle name="Output 21 4 2" xfId="5036" xr:uid="{DDE75875-680F-4B3F-8046-29B3E48E3C9A}"/>
    <cellStyle name="Output 21 4 2 2" xfId="7526" xr:uid="{EBB1157D-6E49-40BA-AF2D-161376A9B257}"/>
    <cellStyle name="Output 21 4 2 3" xfId="5271" xr:uid="{D8E88278-044A-4FF9-8356-EC5ACBF4B37E}"/>
    <cellStyle name="Output 21 4 2 4" xfId="10506" xr:uid="{FD07E664-FE6D-4CC5-8E6F-602EC280FFF9}"/>
    <cellStyle name="Output 21 4 3" xfId="4074" xr:uid="{AAA07EE7-737B-4C84-B64C-945D9DAF75BF}"/>
    <cellStyle name="Output 21 4 3 2" xfId="6830" xr:uid="{48F5C630-2011-4AAF-BD3B-CA28623EF919}"/>
    <cellStyle name="Output 21 4 3 3" xfId="7319" xr:uid="{F3A6FE90-844F-46F3-8B83-DB9A57EF10BA}"/>
    <cellStyle name="Output 21 4 3 4" xfId="9551" xr:uid="{52ADB8AD-A1B6-4763-9055-D2C817657A15}"/>
    <cellStyle name="Output 21 4 4" xfId="6142" xr:uid="{CD957483-9EB6-4614-B8CE-575679A303C0}"/>
    <cellStyle name="Output 21 4 5" xfId="8875" xr:uid="{F954ED04-95C2-4602-A43F-FC9A767B73E5}"/>
    <cellStyle name="Output 21 5" xfId="2558" xr:uid="{00000000-0005-0000-0000-0000000B0000}"/>
    <cellStyle name="Output 21 5 2" xfId="4864" xr:uid="{443C1867-93AD-434F-B5AE-1D0A8557B313}"/>
    <cellStyle name="Output 21 5 2 2" xfId="7369" xr:uid="{CD2CB3D3-0ABA-4824-8450-C51B58D1F3F0}"/>
    <cellStyle name="Output 21 5 2 3" xfId="7638" xr:uid="{BF963A17-659B-46C2-BEC5-7012615F7E8D}"/>
    <cellStyle name="Output 21 5 2 4" xfId="10334" xr:uid="{835547F2-1A2F-4229-B905-A73E13E00543}"/>
    <cellStyle name="Output 21 5 3" xfId="3915" xr:uid="{E28E8BBE-DA89-4F2F-9D42-64817A21ADEF}"/>
    <cellStyle name="Output 21 5 3 2" xfId="6671" xr:uid="{438FC926-363B-4DE2-A4AB-B573E676FE8A}"/>
    <cellStyle name="Output 21 5 3 3" xfId="5989" xr:uid="{96DE67F2-5FA3-4AC0-9ED8-A45515CA48CD}"/>
    <cellStyle name="Output 21 5 3 4" xfId="9392" xr:uid="{1AEF00B9-D96F-400E-833F-AD088154CB35}"/>
    <cellStyle name="Output 21 5 4" xfId="5929" xr:uid="{6F583415-7DB4-4A4E-BA4A-A089EC6BBBE3}"/>
    <cellStyle name="Output 21 5 5" xfId="8730" xr:uid="{2C71266B-9D40-4C1D-B23C-F5CB3541E258}"/>
    <cellStyle name="Output 21 6" xfId="4343" xr:uid="{79AC1832-A5C7-4FCE-9902-5F0A79CC7AD9}"/>
    <cellStyle name="Output 21 6 2" xfId="7024" xr:uid="{A7984C3F-7FF2-4641-B68D-BE4E010EC53A}"/>
    <cellStyle name="Output 21 6 3" xfId="8274" xr:uid="{E1DCC4D9-0E2D-43FF-BF55-2B617051754B}"/>
    <cellStyle name="Output 21 6 4" xfId="9813" xr:uid="{CD3C43A5-D4A7-42A5-89E0-85754FA8CCA9}"/>
    <cellStyle name="Output 21 7" xfId="3592" xr:uid="{BB73530A-B77A-49F4-91DD-7F77388D5A7C}"/>
    <cellStyle name="Output 21 7 2" xfId="6348" xr:uid="{C699FEB1-9021-4927-B3B7-A44E819B3DA1}"/>
    <cellStyle name="Output 21 7 3" xfId="5451" xr:uid="{343175CA-EA14-45EE-8429-557D39255A94}"/>
    <cellStyle name="Output 21 7 4" xfId="9069" xr:uid="{61A1DC85-1E93-4646-BC96-FCE8BEE04BA7}"/>
    <cellStyle name="Output 21 8" xfId="5527" xr:uid="{9A1FDB41-B714-4DD2-A74B-590FA649AD30}"/>
    <cellStyle name="Output 21 9" xfId="8421" xr:uid="{F9BD2B61-D0A1-45E9-83DD-2E0ED96BB6B2}"/>
    <cellStyle name="Output 21_WCO" xfId="2652" xr:uid="{00000000-0005-0000-0000-0000010B0000}"/>
    <cellStyle name="Output 22" xfId="1742" xr:uid="{00000000-0005-0000-0000-0000020B0000}"/>
    <cellStyle name="Output 22 2" xfId="2227" xr:uid="{00000000-0005-0000-0000-0000030B0000}"/>
    <cellStyle name="Output 22 2 2" xfId="4574" xr:uid="{19B3D474-F5D5-45A9-958B-FCB31C55AD3A}"/>
    <cellStyle name="Output 22 2 2 2" xfId="7188" xr:uid="{E7BFCCB7-B04B-4F97-A365-A25EDEF12C58}"/>
    <cellStyle name="Output 22 2 2 3" xfId="7628" xr:uid="{A81A9A5C-B294-4693-9155-DD51572FA29E}"/>
    <cellStyle name="Output 22 2 2 4" xfId="10044" xr:uid="{AE308076-9E36-4512-8E51-A6783BA54B01}"/>
    <cellStyle name="Output 22 2 3" xfId="3746" xr:uid="{70CE4D90-4423-49FE-9F65-ACA4E47DE261}"/>
    <cellStyle name="Output 22 2 3 2" xfId="6502" xr:uid="{24E3C7D1-9D4B-420A-8852-6B742617BC50}"/>
    <cellStyle name="Output 22 2 3 3" xfId="5963" xr:uid="{8675D944-9FCC-4A94-9014-88164DCBEBFB}"/>
    <cellStyle name="Output 22 2 3 4" xfId="9223" xr:uid="{66FF714D-F936-4CF5-AFEF-0967A36534D6}"/>
    <cellStyle name="Output 22 2 4" xfId="5738" xr:uid="{21A4E69E-E07E-4352-954C-F4073F20CA97}"/>
    <cellStyle name="Output 22 2 5" xfId="8563" xr:uid="{68E61051-8984-49FD-85B3-766C5DE06162}"/>
    <cellStyle name="Output 22 3" xfId="2332" xr:uid="{00000000-0005-0000-0000-0000040B0000}"/>
    <cellStyle name="Output 22 3 2" xfId="4643" xr:uid="{9BEF8CBB-859D-4622-B7AE-459C50888676}"/>
    <cellStyle name="Output 22 3 2 2" xfId="7257" xr:uid="{6938228D-364E-41A5-9AB5-36C3613EC86E}"/>
    <cellStyle name="Output 22 3 2 3" xfId="7668" xr:uid="{5F0E3BD6-D5E2-43BB-BF91-183A1C6C9276}"/>
    <cellStyle name="Output 22 3 2 4" xfId="10113" xr:uid="{1DD7B352-3F45-4EC2-A606-B20A69C3E557}"/>
    <cellStyle name="Output 22 3 3" xfId="3814" xr:uid="{24401229-94BA-48B1-8338-149D8F402945}"/>
    <cellStyle name="Output 22 3 3 2" xfId="6570" xr:uid="{5C257820-D4BA-4C5A-8DFD-75E6AEA2D82E}"/>
    <cellStyle name="Output 22 3 3 3" xfId="5877" xr:uid="{31B8F00F-8C77-4016-8297-BE12133E3DF2}"/>
    <cellStyle name="Output 22 3 3 4" xfId="9291" xr:uid="{CB1D6AA1-64EC-492A-BCDC-26B30CFD00CA}"/>
    <cellStyle name="Output 22 3 4" xfId="5811" xr:uid="{59B87179-5678-456D-A5BF-A0A2465043B1}"/>
    <cellStyle name="Output 22 3 5" xfId="8630" xr:uid="{009C4464-1D96-472F-8CE4-A3AC06835570}"/>
    <cellStyle name="Output 22 4" xfId="3346" xr:uid="{00000000-0005-0000-0000-0000050B0000}"/>
    <cellStyle name="Output 22 4 2" xfId="5037" xr:uid="{E2D76E74-DA39-41BA-B2F8-38DD36533AA1}"/>
    <cellStyle name="Output 22 4 2 2" xfId="7527" xr:uid="{D7E5AEB1-8DB7-4936-AC8D-0E056BD09984}"/>
    <cellStyle name="Output 22 4 2 3" xfId="8172" xr:uid="{0C2897C3-78F7-43FF-8437-DCCBAADEF484}"/>
    <cellStyle name="Output 22 4 2 4" xfId="10507" xr:uid="{511B57EB-7B8F-45EB-B7E5-B180A28E2FD8}"/>
    <cellStyle name="Output 22 4 3" xfId="4075" xr:uid="{882C7BA7-345B-45E4-875D-94B7125F5666}"/>
    <cellStyle name="Output 22 4 3 2" xfId="6831" xr:uid="{99D5A981-7015-46B0-91BE-BACD6962D723}"/>
    <cellStyle name="Output 22 4 3 3" xfId="5334" xr:uid="{88C08B36-D241-4582-9BD6-DDCEE1858359}"/>
    <cellStyle name="Output 22 4 3 4" xfId="9552" xr:uid="{2F5E6D3C-25E3-47B9-9AB9-2B7CBFAE4CE0}"/>
    <cellStyle name="Output 22 4 4" xfId="6143" xr:uid="{4FE3030C-0FCB-4585-A29F-E0264423333E}"/>
    <cellStyle name="Output 22 4 5" xfId="8876" xr:uid="{DB0BC968-E656-45C9-9E74-4D8F219B6BBB}"/>
    <cellStyle name="Output 22 5" xfId="2559" xr:uid="{00000000-0005-0000-0000-0000060B0000}"/>
    <cellStyle name="Output 22 5 2" xfId="4865" xr:uid="{9C875070-69F6-45DE-89CC-11C2FE282228}"/>
    <cellStyle name="Output 22 5 2 2" xfId="7370" xr:uid="{78669410-AD95-40E3-809D-167DC91AE18B}"/>
    <cellStyle name="Output 22 5 2 3" xfId="8285" xr:uid="{01AA1B57-6827-4E42-BB41-A710BB0579EE}"/>
    <cellStyle name="Output 22 5 2 4" xfId="10335" xr:uid="{48720ACE-281B-4153-A967-F373317F34A2}"/>
    <cellStyle name="Output 22 5 3" xfId="3916" xr:uid="{57722261-0228-4E74-BD45-117A9D3ACFB5}"/>
    <cellStyle name="Output 22 5 3 2" xfId="6672" xr:uid="{08F59001-BA8D-48DB-BDD1-A7A90348931E}"/>
    <cellStyle name="Output 22 5 3 3" xfId="5349" xr:uid="{A364E21E-C103-4133-BADA-FD323EA6B33D}"/>
    <cellStyle name="Output 22 5 3 4" xfId="9393" xr:uid="{D64E029A-FD88-48E0-BA7B-067D11B9FD10}"/>
    <cellStyle name="Output 22 5 4" xfId="5930" xr:uid="{7E8BB168-D4C9-4D23-A0E9-B0029F21DD52}"/>
    <cellStyle name="Output 22 5 5" xfId="8731" xr:uid="{4D7D7F82-C1D4-4834-BEE2-03E7418E7F8B}"/>
    <cellStyle name="Output 22 6" xfId="4344" xr:uid="{39427FF0-63E3-4356-95AC-6D525DABA6C9}"/>
    <cellStyle name="Output 22 6 2" xfId="7025" xr:uid="{06B9D3E6-9723-47CE-BCB2-EC2664B5A98B}"/>
    <cellStyle name="Output 22 6 3" xfId="8242" xr:uid="{FCFF06A3-7E20-4A22-B0E3-2E8A67776208}"/>
    <cellStyle name="Output 22 6 4" xfId="9814" xr:uid="{905C01B7-6341-43FB-8813-D506D9B577DE}"/>
    <cellStyle name="Output 22 7" xfId="3593" xr:uid="{D197C5E4-72E8-4957-8F28-1DC92EBFE717}"/>
    <cellStyle name="Output 22 7 2" xfId="6349" xr:uid="{CB05244A-310C-4414-A6D4-734C59DBB525}"/>
    <cellStyle name="Output 22 7 3" xfId="5422" xr:uid="{A4ACDC1C-B331-46A5-BC4B-CF28C1907284}"/>
    <cellStyle name="Output 22 7 4" xfId="9070" xr:uid="{5FC5BF65-6EEA-4C43-BD10-2C3B55C555B5}"/>
    <cellStyle name="Output 22 8" xfId="5528" xr:uid="{06E511C1-5562-4541-B573-424E85C9F025}"/>
    <cellStyle name="Output 22 9" xfId="8422" xr:uid="{C06CE814-94D1-4D4F-8BDF-689C73131AF6}"/>
    <cellStyle name="Output 22_WCO" xfId="2651" xr:uid="{00000000-0005-0000-0000-0000070B0000}"/>
    <cellStyle name="Output 23" xfId="1743" xr:uid="{00000000-0005-0000-0000-0000080B0000}"/>
    <cellStyle name="Output 23 2" xfId="2228" xr:uid="{00000000-0005-0000-0000-0000090B0000}"/>
    <cellStyle name="Output 23 2 2" xfId="4575" xr:uid="{E0EF5D70-2A46-4D71-BF58-7C3D86951DF6}"/>
    <cellStyle name="Output 23 2 2 2" xfId="7189" xr:uid="{39AEFEE1-BC6F-4CAA-9FFF-5B7764735001}"/>
    <cellStyle name="Output 23 2 2 3" xfId="5654" xr:uid="{A403493E-ACB8-4550-80E5-74D7740C1697}"/>
    <cellStyle name="Output 23 2 2 4" xfId="10045" xr:uid="{B159D4A2-D2E7-401A-99C9-6357D092EF16}"/>
    <cellStyle name="Output 23 2 3" xfId="3747" xr:uid="{211E99DC-D753-4CEE-9B81-C31528265A63}"/>
    <cellStyle name="Output 23 2 3 2" xfId="6503" xr:uid="{D4634881-FC4F-4178-978A-EA619A011C10}"/>
    <cellStyle name="Output 23 2 3 3" xfId="7695" xr:uid="{ACE10A13-C625-4177-8DE1-17A44633CC15}"/>
    <cellStyle name="Output 23 2 3 4" xfId="9224" xr:uid="{43A1A35D-7414-4BE0-A712-86641A9673B4}"/>
    <cellStyle name="Output 23 2 4" xfId="5739" xr:uid="{6EE4232F-A916-4C8D-AC2E-432C624C9EE7}"/>
    <cellStyle name="Output 23 2 5" xfId="8564" xr:uid="{C2E5D6D4-292B-481D-B1EE-7F948945695D}"/>
    <cellStyle name="Output 23 3" xfId="2333" xr:uid="{00000000-0005-0000-0000-00000A0B0000}"/>
    <cellStyle name="Output 23 3 2" xfId="4644" xr:uid="{BD54FF31-6215-4593-B1C5-580FF2252A72}"/>
    <cellStyle name="Output 23 3 2 2" xfId="7258" xr:uid="{EAF96C7D-17E2-44BE-A4D8-BB954DEC2C3E}"/>
    <cellStyle name="Output 23 3 2 3" xfId="7789" xr:uid="{CA6C007E-DC96-476B-8BD5-9B5F4FB12D09}"/>
    <cellStyle name="Output 23 3 2 4" xfId="10114" xr:uid="{82B8D8C5-C3FA-4833-AEDD-0FE6DD784679}"/>
    <cellStyle name="Output 23 3 3" xfId="3815" xr:uid="{9D982461-DE2A-4C4C-A645-E2A3B73CAD64}"/>
    <cellStyle name="Output 23 3 3 2" xfId="6571" xr:uid="{4DC1B6ED-9698-4993-8781-5E2B15D8F00D}"/>
    <cellStyle name="Output 23 3 3 3" xfId="5204" xr:uid="{96901641-6CFF-4986-B989-975B5C90980F}"/>
    <cellStyle name="Output 23 3 3 4" xfId="9292" xr:uid="{3345A7DC-4D01-4535-9B25-315765162771}"/>
    <cellStyle name="Output 23 3 4" xfId="5812" xr:uid="{A850BE93-7365-4F0A-A05E-B540FAA2F6FA}"/>
    <cellStyle name="Output 23 3 5" xfId="8631" xr:uid="{B6B9540C-E8F1-40E1-8626-C7FDE183C0B0}"/>
    <cellStyle name="Output 23 4" xfId="3347" xr:uid="{00000000-0005-0000-0000-00000B0B0000}"/>
    <cellStyle name="Output 23 4 2" xfId="5038" xr:uid="{EF66E009-219A-411D-8E74-96EE609CE7E8}"/>
    <cellStyle name="Output 23 4 2 2" xfId="7528" xr:uid="{289FA9F6-3366-4AEE-9A8E-227EF718EA27}"/>
    <cellStyle name="Output 23 4 2 3" xfId="5600" xr:uid="{975FC7DF-4819-417D-B78D-864A97F45228}"/>
    <cellStyle name="Output 23 4 2 4" xfId="10508" xr:uid="{C99E787D-08F5-4D71-BCBD-3A2DEA243EE2}"/>
    <cellStyle name="Output 23 4 3" xfId="4076" xr:uid="{8DD73D9E-51A3-404A-9033-3DE8541748E0}"/>
    <cellStyle name="Output 23 4 3 2" xfId="6832" xr:uid="{B02FFBC7-9DD6-4115-8D04-312448640796}"/>
    <cellStyle name="Output 23 4 3 3" xfId="8293" xr:uid="{8B186876-829C-48B3-9796-CFDB4B674515}"/>
    <cellStyle name="Output 23 4 3 4" xfId="9553" xr:uid="{F74DFDE1-725E-4221-B0C1-BB68D4ED3DE9}"/>
    <cellStyle name="Output 23 4 4" xfId="6144" xr:uid="{20422C70-2771-4B8F-9918-DB7C3DEA8732}"/>
    <cellStyle name="Output 23 4 5" xfId="8877" xr:uid="{2254DD84-C6F0-4868-96B6-328088D0BD3A}"/>
    <cellStyle name="Output 23 5" xfId="3402" xr:uid="{00000000-0005-0000-0000-00000C0B0000}"/>
    <cellStyle name="Output 23 5 2" xfId="5086" xr:uid="{B7AD6BCA-F85C-4C43-85FF-79F08541C2D2}"/>
    <cellStyle name="Output 23 5 2 2" xfId="7563" xr:uid="{F9AA14EB-197E-4412-83AA-A7CDEDDC52C4}"/>
    <cellStyle name="Output 23 5 2 3" xfId="7758" xr:uid="{B954674A-3E82-4E03-8A8B-7666F2920F8A}"/>
    <cellStyle name="Output 23 5 2 4" xfId="10556" xr:uid="{58E23062-B964-4859-8D8D-2D99EA8C97D1}"/>
    <cellStyle name="Output 23 5 3" xfId="4108" xr:uid="{078E85A8-8C29-47A2-84D9-1366499F5D7A}"/>
    <cellStyle name="Output 23 5 3 2" xfId="6864" xr:uid="{7D225875-90DC-4142-AE38-96B5ACAF7E9A}"/>
    <cellStyle name="Output 23 5 3 3" xfId="5326" xr:uid="{892D5334-51C4-4C54-B3B0-E7D1EF24A546}"/>
    <cellStyle name="Output 23 5 3 4" xfId="9585" xr:uid="{2861CF05-9AF3-4102-8AA3-B4346584E0C2}"/>
    <cellStyle name="Output 23 5 4" xfId="6181" xr:uid="{A699DDBB-C239-4C47-B2CE-8E7690A256D1}"/>
    <cellStyle name="Output 23 5 5" xfId="8909" xr:uid="{6BB8EA5E-DC10-46C3-A69F-CB11F45A4D0B}"/>
    <cellStyle name="Output 23 6" xfId="4345" xr:uid="{1732DABA-B6C5-4F37-8A8D-166ED0177EA2}"/>
    <cellStyle name="Output 23 6 2" xfId="7026" xr:uid="{9DAA94B1-3DDA-4A7F-BACD-55FC4F58258A}"/>
    <cellStyle name="Output 23 6 3" xfId="7779" xr:uid="{1E88C700-4252-4F1A-88C3-5441CC6AD97D}"/>
    <cellStyle name="Output 23 6 4" xfId="9815" xr:uid="{1A98164B-EA06-4BC7-B94F-EFE8E16E515C}"/>
    <cellStyle name="Output 23 7" xfId="3594" xr:uid="{61FB4A40-1CCD-4B49-9D64-9E13A857B9A9}"/>
    <cellStyle name="Output 23 7 2" xfId="6350" xr:uid="{3E7677A3-602E-428A-9381-79425FBF6E8F}"/>
    <cellStyle name="Output 23 7 3" xfId="7117" xr:uid="{48E0D995-156F-46C8-A58B-7E3F29C95F69}"/>
    <cellStyle name="Output 23 7 4" xfId="9071" xr:uid="{0AB25716-5FCB-4340-B733-0B06E77E0829}"/>
    <cellStyle name="Output 23 8" xfId="5529" xr:uid="{46AA3BCA-5BAE-4730-B7CA-007965E8CF3E}"/>
    <cellStyle name="Output 23 9" xfId="8423" xr:uid="{466AB6D5-231C-41C2-BB30-157E5E94312C}"/>
    <cellStyle name="Output 23_WCO" xfId="2650" xr:uid="{00000000-0005-0000-0000-00000D0B0000}"/>
    <cellStyle name="Output 24" xfId="1744" xr:uid="{00000000-0005-0000-0000-00000E0B0000}"/>
    <cellStyle name="Output 24 2" xfId="2229" xr:uid="{00000000-0005-0000-0000-00000F0B0000}"/>
    <cellStyle name="Output 24 2 2" xfId="4576" xr:uid="{E60E96A6-E4B6-4B85-A763-469763B06C6B}"/>
    <cellStyle name="Output 24 2 2 2" xfId="7190" xr:uid="{19471072-A239-4325-9F64-E3C4F4DD8C55}"/>
    <cellStyle name="Output 24 2 2 3" xfId="7885" xr:uid="{68FE22E4-A14E-42D2-B8B4-1AC884C84FFC}"/>
    <cellStyle name="Output 24 2 2 4" xfId="10046" xr:uid="{2A40E45F-5EFC-4D21-A8AE-553B1E91050B}"/>
    <cellStyle name="Output 24 2 3" xfId="3748" xr:uid="{FD5C5945-B122-4DCC-8B58-9AEB4B56D1BE}"/>
    <cellStyle name="Output 24 2 3 2" xfId="6504" xr:uid="{FDD7F1DE-E3D3-47B6-97A2-1531AD2307AF}"/>
    <cellStyle name="Output 24 2 3 3" xfId="7723" xr:uid="{45F70F0B-AFD9-4B95-8FD9-84D51EA504C0}"/>
    <cellStyle name="Output 24 2 3 4" xfId="9225" xr:uid="{34D174B5-511D-4781-92D3-1BFA99F65972}"/>
    <cellStyle name="Output 24 2 4" xfId="5740" xr:uid="{AA0DCC94-4D6A-46F5-9A14-2E975FDE96F8}"/>
    <cellStyle name="Output 24 2 5" xfId="8565" xr:uid="{5DD31E68-98F5-483C-B7F8-69DA20B98784}"/>
    <cellStyle name="Output 24 3" xfId="2334" xr:uid="{00000000-0005-0000-0000-0000100B0000}"/>
    <cellStyle name="Output 24 3 2" xfId="4645" xr:uid="{F7B8F60A-18C7-494D-AFC6-653EA43DE4FA}"/>
    <cellStyle name="Output 24 3 2 2" xfId="7259" xr:uid="{36884498-51B0-48D6-9D96-595B34AA13E5}"/>
    <cellStyle name="Output 24 3 2 3" xfId="5401" xr:uid="{30CB6496-4C76-41FB-AF83-C7FD9CE56C38}"/>
    <cellStyle name="Output 24 3 2 4" xfId="10115" xr:uid="{D7CD8122-B78F-4989-BF66-DD4148623A42}"/>
    <cellStyle name="Output 24 3 3" xfId="3816" xr:uid="{461FD544-C5CB-46A9-B65B-CB756243C5FA}"/>
    <cellStyle name="Output 24 3 3 2" xfId="6572" xr:uid="{B7688E84-D5BC-4C52-88FC-E5C8F831DD94}"/>
    <cellStyle name="Output 24 3 3 3" xfId="5443" xr:uid="{CA4F4700-DD23-49A9-ADB9-08BF57571D96}"/>
    <cellStyle name="Output 24 3 3 4" xfId="9293" xr:uid="{799C5CC5-4491-4DA0-AB45-E1981DBAC898}"/>
    <cellStyle name="Output 24 3 4" xfId="5813" xr:uid="{D5847A15-AD54-48DA-9ED4-182A3308940B}"/>
    <cellStyle name="Output 24 3 5" xfId="8632" xr:uid="{97759C6E-0B40-4D12-88E0-DD7ED28D5D2D}"/>
    <cellStyle name="Output 24 4" xfId="3348" xr:uid="{00000000-0005-0000-0000-0000110B0000}"/>
    <cellStyle name="Output 24 4 2" xfId="5039" xr:uid="{633DBCCB-2875-4265-BE39-251085091CF2}"/>
    <cellStyle name="Output 24 4 2 2" xfId="7529" xr:uid="{54A0F37A-7FD5-4BB4-B20E-34AD87B32AC4}"/>
    <cellStyle name="Output 24 4 2 3" xfId="7705" xr:uid="{28561A7E-2CEE-4904-A551-5571986BF642}"/>
    <cellStyle name="Output 24 4 2 4" xfId="10509" xr:uid="{2EFF02E7-5D18-4D2C-9470-5AE53C105D69}"/>
    <cellStyle name="Output 24 4 3" xfId="4077" xr:uid="{E955C68F-F68D-44CB-A44F-33BCE71D653C}"/>
    <cellStyle name="Output 24 4 3 2" xfId="6833" xr:uid="{316E0A25-9FB6-406A-B849-9EC7A6A482F6}"/>
    <cellStyle name="Output 24 4 3 3" xfId="5217" xr:uid="{87D5444F-5870-4F9D-902C-6461903A73BC}"/>
    <cellStyle name="Output 24 4 3 4" xfId="9554" xr:uid="{763BE846-AF69-4806-B608-D6387ADAB341}"/>
    <cellStyle name="Output 24 4 4" xfId="6145" xr:uid="{A5723FC0-7935-4A5B-80CD-2CD855303A5B}"/>
    <cellStyle name="Output 24 4 5" xfId="8878" xr:uid="{556E280B-E3D9-421D-934A-1EC118C455CE}"/>
    <cellStyle name="Output 24 5" xfId="2560" xr:uid="{00000000-0005-0000-0000-0000120B0000}"/>
    <cellStyle name="Output 24 5 2" xfId="4866" xr:uid="{B2C35CF2-856C-4459-9221-145703254178}"/>
    <cellStyle name="Output 24 5 2 2" xfId="7371" xr:uid="{B10A061C-A802-4DA2-9910-D9CDDE582182}"/>
    <cellStyle name="Output 24 5 2 3" xfId="5212" xr:uid="{8F91A6DB-1672-4326-A3ED-007E2CF23B38}"/>
    <cellStyle name="Output 24 5 2 4" xfId="10336" xr:uid="{AFA31720-9E8A-40EB-9CE3-63DFC973BEB7}"/>
    <cellStyle name="Output 24 5 3" xfId="3917" xr:uid="{7BC433F6-AFE2-43C8-B009-508BE195CE49}"/>
    <cellStyle name="Output 24 5 3 2" xfId="6673" xr:uid="{98C91EC2-B654-4295-83DB-B0390F5A314F}"/>
    <cellStyle name="Output 24 5 3 3" xfId="7904" xr:uid="{3DBDD456-6AC2-4F81-AF3B-27C5D8D23EE9}"/>
    <cellStyle name="Output 24 5 3 4" xfId="9394" xr:uid="{CCF8178A-DEC5-4E68-9910-6FCB6B671911}"/>
    <cellStyle name="Output 24 5 4" xfId="5931" xr:uid="{179BC46A-AD1C-4681-A8D3-6E87C4787287}"/>
    <cellStyle name="Output 24 5 5" xfId="8732" xr:uid="{B6C8536B-8EE1-4228-8B86-C98F0997D5B7}"/>
    <cellStyle name="Output 24 6" xfId="4346" xr:uid="{B07363EB-5D4D-48CE-8A00-0F9DD620C33B}"/>
    <cellStyle name="Output 24 6 2" xfId="7027" xr:uid="{444FFA06-A23D-466F-B4D5-9EB22A6ED91A}"/>
    <cellStyle name="Output 24 6 3" xfId="5182" xr:uid="{68F79133-FB4A-48FD-8A00-F06FB35019EC}"/>
    <cellStyle name="Output 24 6 4" xfId="9816" xr:uid="{FCBAD8E8-A972-462D-BA43-2BB75721A5CE}"/>
    <cellStyle name="Output 24 7" xfId="3595" xr:uid="{4125B04D-6DD5-487D-9344-09AA6B59561A}"/>
    <cellStyle name="Output 24 7 2" xfId="6351" xr:uid="{E4EB44A6-7EBB-4DC5-8FF3-F80F15ED6D74}"/>
    <cellStyle name="Output 24 7 3" xfId="7997" xr:uid="{253CB023-D98D-4A8A-A91A-AB98BE95E747}"/>
    <cellStyle name="Output 24 7 4" xfId="9072" xr:uid="{CF5D6B7F-2B77-4311-9336-4B08B5C88B25}"/>
    <cellStyle name="Output 24 8" xfId="5530" xr:uid="{584084FF-3132-4831-81F1-D3D668CA07A4}"/>
    <cellStyle name="Output 24 9" xfId="8424" xr:uid="{A1B65E4C-2455-4549-9384-AB6653BE0796}"/>
    <cellStyle name="Output 24_WCO" xfId="2649" xr:uid="{00000000-0005-0000-0000-0000130B0000}"/>
    <cellStyle name="Output 25" xfId="1745" xr:uid="{00000000-0005-0000-0000-0000140B0000}"/>
    <cellStyle name="Output 25 2" xfId="2230" xr:uid="{00000000-0005-0000-0000-0000150B0000}"/>
    <cellStyle name="Output 25 2 2" xfId="4577" xr:uid="{426020B5-09EE-43DF-870C-8429801C6A4A}"/>
    <cellStyle name="Output 25 2 2 2" xfId="7191" xr:uid="{7CA73A29-723D-4F14-9453-D37EE09E3DE9}"/>
    <cellStyle name="Output 25 2 2 3" xfId="7878" xr:uid="{F66C773F-1311-4052-BCE8-FE8F627598FC}"/>
    <cellStyle name="Output 25 2 2 4" xfId="10047" xr:uid="{525DCA17-3CBC-450D-9A7B-17060AB0D8E4}"/>
    <cellStyle name="Output 25 2 3" xfId="3749" xr:uid="{C5C19E25-8C04-4426-A962-729B5F9EF850}"/>
    <cellStyle name="Output 25 2 3 2" xfId="6505" xr:uid="{9AD9D648-0E84-413D-8AAE-56D2991223DA}"/>
    <cellStyle name="Output 25 2 3 3" xfId="5674" xr:uid="{BE619D8A-D7C7-4615-91F1-E9F3544AE0BA}"/>
    <cellStyle name="Output 25 2 3 4" xfId="9226" xr:uid="{D2433A73-D5E6-42D6-9492-AEA00CE7F4BF}"/>
    <cellStyle name="Output 25 2 4" xfId="5741" xr:uid="{4BA40101-550A-42A1-94D5-84966D8CAD6D}"/>
    <cellStyle name="Output 25 2 5" xfId="8566" xr:uid="{029FBA0B-5868-4004-B4DD-811253415386}"/>
    <cellStyle name="Output 25 3" xfId="2335" xr:uid="{00000000-0005-0000-0000-0000160B0000}"/>
    <cellStyle name="Output 25 3 2" xfId="4646" xr:uid="{2F84B539-F103-4CB7-AD6F-EB1BF2743F5D}"/>
    <cellStyle name="Output 25 3 2 2" xfId="7260" xr:uid="{28B3F0A8-7FBE-43B9-A140-1AB5C5F28142}"/>
    <cellStyle name="Output 25 3 2 3" xfId="7715" xr:uid="{1B13EB72-D6F8-436B-9F3B-A103EBA49B3B}"/>
    <cellStyle name="Output 25 3 2 4" xfId="10116" xr:uid="{C086A123-4A04-4FAE-9FD7-A6D31CDB2F7D}"/>
    <cellStyle name="Output 25 3 3" xfId="3817" xr:uid="{352BDF51-18E7-44D4-B607-61C051C87AFF}"/>
    <cellStyle name="Output 25 3 3 2" xfId="6573" xr:uid="{F68B1B6F-6947-4666-A686-22C9EAF69D56}"/>
    <cellStyle name="Output 25 3 3 3" xfId="7794" xr:uid="{7FB382B4-0899-48C8-AFEE-0A5D16D29C6A}"/>
    <cellStyle name="Output 25 3 3 4" xfId="9294" xr:uid="{FD24E717-C379-4EE8-8B65-8514015F329E}"/>
    <cellStyle name="Output 25 3 4" xfId="5814" xr:uid="{8F5EFAEA-F750-4B2E-B600-009321AB4AE2}"/>
    <cellStyle name="Output 25 3 5" xfId="8633" xr:uid="{610CA2AC-0E19-459B-9F4A-2B08FFC6AFA8}"/>
    <cellStyle name="Output 25 4" xfId="3349" xr:uid="{00000000-0005-0000-0000-0000170B0000}"/>
    <cellStyle name="Output 25 4 2" xfId="5040" xr:uid="{B88A27E0-0FA7-45D3-9F16-F7028C60FB56}"/>
    <cellStyle name="Output 25 4 2 2" xfId="7530" xr:uid="{E786747F-9239-4390-A9E3-191879F8A83E}"/>
    <cellStyle name="Output 25 4 2 3" xfId="8138" xr:uid="{4ACD892D-6F63-4A1D-AE6C-56CB16232103}"/>
    <cellStyle name="Output 25 4 2 4" xfId="10510" xr:uid="{9C235325-7DDD-4921-B3B3-079F852D5499}"/>
    <cellStyle name="Output 25 4 3" xfId="4078" xr:uid="{592EAE67-CE5A-4A9C-80B7-39083FECB12B}"/>
    <cellStyle name="Output 25 4 3 2" xfId="6834" xr:uid="{D75C0A29-96C9-4319-9F0A-B80A5DB3C611}"/>
    <cellStyle name="Output 25 4 3 3" xfId="5243" xr:uid="{4AB1FB13-63F4-43AD-98ED-7FD4011900C7}"/>
    <cellStyle name="Output 25 4 3 4" xfId="9555" xr:uid="{2E3A1C82-2382-4B74-9690-21B2110CDED6}"/>
    <cellStyle name="Output 25 4 4" xfId="6146" xr:uid="{5C03AB10-B55B-4F73-8A35-4EF88E728BBA}"/>
    <cellStyle name="Output 25 4 5" xfId="8879" xr:uid="{138F13DD-22AC-41E0-BCAC-1B0F00EA8769}"/>
    <cellStyle name="Output 25 5" xfId="2561" xr:uid="{00000000-0005-0000-0000-0000180B0000}"/>
    <cellStyle name="Output 25 5 2" xfId="4867" xr:uid="{97D854F7-F45C-404E-9D3B-B8E496F076C1}"/>
    <cellStyle name="Output 25 5 2 2" xfId="7372" xr:uid="{2702EE8C-04B4-4354-BA0A-82360A2AB3D5}"/>
    <cellStyle name="Output 25 5 2 3" xfId="7316" xr:uid="{32A979B7-0AC4-47B0-8622-8322EF31E33F}"/>
    <cellStyle name="Output 25 5 2 4" xfId="10337" xr:uid="{1335A0AF-1389-4E43-9D36-8E86E57F6704}"/>
    <cellStyle name="Output 25 5 3" xfId="3918" xr:uid="{F5CDC096-E0D6-4397-B709-9C8D492B322B}"/>
    <cellStyle name="Output 25 5 3 2" xfId="6674" xr:uid="{EB727615-257C-460D-BC06-E287C49D6DA6}"/>
    <cellStyle name="Output 25 5 3 3" xfId="5970" xr:uid="{9AFAB263-F6BF-45E6-8D97-2CAA492397E8}"/>
    <cellStyle name="Output 25 5 3 4" xfId="9395" xr:uid="{D95DBA24-7835-436A-866B-498F21BA8DF0}"/>
    <cellStyle name="Output 25 5 4" xfId="5932" xr:uid="{859A5413-660B-4BD5-8264-471DF2502166}"/>
    <cellStyle name="Output 25 5 5" xfId="8733" xr:uid="{5737FF8F-79BA-4EC1-876B-356DEC3AA696}"/>
    <cellStyle name="Output 25 6" xfId="4347" xr:uid="{DCEAD484-4FD1-4A5C-9D47-B3FA32643C30}"/>
    <cellStyle name="Output 25 6 2" xfId="7028" xr:uid="{D1533980-DB45-47D1-9C79-F5B5F866C46F}"/>
    <cellStyle name="Output 25 6 3" xfId="7626" xr:uid="{D15EA1CF-9F73-4548-8AA5-1952EC866199}"/>
    <cellStyle name="Output 25 6 4" xfId="9817" xr:uid="{F908F321-910B-4707-AA2F-3AD79362B885}"/>
    <cellStyle name="Output 25 7" xfId="3596" xr:uid="{1B4B2575-5A8F-4314-B3CA-D4BEDCB2A629}"/>
    <cellStyle name="Output 25 7 2" xfId="6352" xr:uid="{74A6D4C8-2DBB-4090-B06F-B372F6AD7D9F}"/>
    <cellStyle name="Output 25 7 3" xfId="7683" xr:uid="{9A693580-F455-464F-9134-35074F334F35}"/>
    <cellStyle name="Output 25 7 4" xfId="9073" xr:uid="{B3106238-AD28-47DB-85CD-D547D1FA52D5}"/>
    <cellStyle name="Output 25 8" xfId="5531" xr:uid="{4E20F4E0-383C-4B37-8286-F7F248FCD08D}"/>
    <cellStyle name="Output 25 9" xfId="8425" xr:uid="{E9153FED-A648-46B0-AE5A-185653B14449}"/>
    <cellStyle name="Output 25_WCO" xfId="2648" xr:uid="{00000000-0005-0000-0000-0000190B0000}"/>
    <cellStyle name="Output 26" xfId="1746" xr:uid="{00000000-0005-0000-0000-00001A0B0000}"/>
    <cellStyle name="Output 26 2" xfId="2231" xr:uid="{00000000-0005-0000-0000-00001B0B0000}"/>
    <cellStyle name="Output 26 2 2" xfId="4578" xr:uid="{A04745E5-0057-4FD2-81B5-11D91FFEC411}"/>
    <cellStyle name="Output 26 2 2 2" xfId="7192" xr:uid="{E2491112-236F-4095-B6F6-F7FD9DB4A546}"/>
    <cellStyle name="Output 26 2 2 3" xfId="7729" xr:uid="{2D079B91-13D1-49AF-80D7-1A1D513068E8}"/>
    <cellStyle name="Output 26 2 2 4" xfId="10048" xr:uid="{74422EEF-D6CD-41D0-A758-7B2F4E9C0A16}"/>
    <cellStyle name="Output 26 2 3" xfId="3750" xr:uid="{2117BCAC-F02E-41D5-8BF3-F781DBFD56BA}"/>
    <cellStyle name="Output 26 2 3 2" xfId="6506" xr:uid="{51C4A78B-0EF5-474F-A920-0C3DA2AE6A22}"/>
    <cellStyle name="Output 26 2 3 3" xfId="5286" xr:uid="{DF02CD5C-8A9B-4624-BE9B-EBFF7EB11C03}"/>
    <cellStyle name="Output 26 2 3 4" xfId="9227" xr:uid="{F246BF9D-1DDC-4A70-A2C0-56570B76595C}"/>
    <cellStyle name="Output 26 2 4" xfId="5742" xr:uid="{F1F167CB-6C8B-41F1-BE59-E29FB7B8CDC1}"/>
    <cellStyle name="Output 26 2 5" xfId="8567" xr:uid="{510EB101-8F4C-4E52-B5B6-500A208C1AC6}"/>
    <cellStyle name="Output 26 3" xfId="2336" xr:uid="{00000000-0005-0000-0000-00001C0B0000}"/>
    <cellStyle name="Output 26 3 2" xfId="4647" xr:uid="{D9779C62-1FD8-4520-B7E4-E42D2D93F738}"/>
    <cellStyle name="Output 26 3 2 2" xfId="7261" xr:uid="{D32A0AE6-6AE4-4EF5-9E94-24EB5AEA9C38}"/>
    <cellStyle name="Output 26 3 2 3" xfId="7754" xr:uid="{1DC7B4EF-26C7-4B11-A0F2-1F8760117A97}"/>
    <cellStyle name="Output 26 3 2 4" xfId="10117" xr:uid="{780F3678-4312-4A75-B447-C7CB4131A06A}"/>
    <cellStyle name="Output 26 3 3" xfId="3818" xr:uid="{D2B4513B-56E7-4A08-A001-75CA42A600E1}"/>
    <cellStyle name="Output 26 3 3 2" xfId="6574" xr:uid="{7D1E7CE4-3595-4BF6-9D78-63132D0DDB1E}"/>
    <cellStyle name="Output 26 3 3 3" xfId="7653" xr:uid="{4F720154-8067-453F-B1E6-F428CE0C2AB6}"/>
    <cellStyle name="Output 26 3 3 4" xfId="9295" xr:uid="{FB8E1E94-30D5-42AB-9454-155E42516AB8}"/>
    <cellStyle name="Output 26 3 4" xfId="5815" xr:uid="{B59824B4-1F0E-497F-A097-1ACBD9288713}"/>
    <cellStyle name="Output 26 3 5" xfId="8634" xr:uid="{4E85B75E-8600-49BA-8117-6667EED55BC0}"/>
    <cellStyle name="Output 26 4" xfId="3350" xr:uid="{00000000-0005-0000-0000-00001D0B0000}"/>
    <cellStyle name="Output 26 4 2" xfId="5041" xr:uid="{9CF5AA86-8DE8-45C5-8BC7-7F869B5EDDA3}"/>
    <cellStyle name="Output 26 4 2 2" xfId="7531" xr:uid="{FED72F14-6271-4066-AA0F-3E2B038AB31C}"/>
    <cellStyle name="Output 26 4 2 3" xfId="7744" xr:uid="{FA1B1086-AA16-40BB-A332-ACE967A62073}"/>
    <cellStyle name="Output 26 4 2 4" xfId="10511" xr:uid="{8BF4A233-927E-43E6-9184-94FCB3E23DEC}"/>
    <cellStyle name="Output 26 4 3" xfId="4079" xr:uid="{ADA19486-D38C-465B-B4DC-A89A177AD456}"/>
    <cellStyle name="Output 26 4 3 2" xfId="6835" xr:uid="{94DEC34F-CA5F-4483-99AD-0548C120D435}"/>
    <cellStyle name="Output 26 4 3 3" xfId="5768" xr:uid="{4A08B7D4-7414-4CCE-8857-E3DF1E32F42B}"/>
    <cellStyle name="Output 26 4 3 4" xfId="9556" xr:uid="{C5BED833-7484-4A3F-A28C-45C48B22DECB}"/>
    <cellStyle name="Output 26 4 4" xfId="6147" xr:uid="{0FE0280A-A983-4556-9494-3823FA918718}"/>
    <cellStyle name="Output 26 4 5" xfId="8880" xr:uid="{FE0E490F-FBA7-4061-97FD-A9655AC297EF}"/>
    <cellStyle name="Output 26 5" xfId="2562" xr:uid="{00000000-0005-0000-0000-00001E0B0000}"/>
    <cellStyle name="Output 26 5 2" xfId="4868" xr:uid="{54FDA990-6593-4184-B4A3-00E6235EC3FA}"/>
    <cellStyle name="Output 26 5 2 2" xfId="7373" xr:uid="{752DCCE5-3107-4911-B10D-91C87958EE71}"/>
    <cellStyle name="Output 26 5 2 3" xfId="6063" xr:uid="{7B669193-38C1-416B-B577-B9316635F273}"/>
    <cellStyle name="Output 26 5 2 4" xfId="10338" xr:uid="{F893EFE1-CFD3-46C0-9E4F-3F4170FA497D}"/>
    <cellStyle name="Output 26 5 3" xfId="3919" xr:uid="{4CDC0992-3FA0-4236-83F1-492D1A507853}"/>
    <cellStyle name="Output 26 5 3 2" xfId="6675" xr:uid="{D7E633CB-59E8-40EE-8FE9-A24DB96ADBC7}"/>
    <cellStyle name="Output 26 5 3 3" xfId="5573" xr:uid="{71DF8914-EFE4-420D-940A-ADFA81BDE0E1}"/>
    <cellStyle name="Output 26 5 3 4" xfId="9396" xr:uid="{E36EA63A-F600-4B1F-819E-BF9EF29C4726}"/>
    <cellStyle name="Output 26 5 4" xfId="5933" xr:uid="{53F6D2BA-1BAD-4BCB-B037-97D7EFF68A17}"/>
    <cellStyle name="Output 26 5 5" xfId="8734" xr:uid="{C977ADB7-1556-40FB-9BC9-1D5B9DB8B771}"/>
    <cellStyle name="Output 26 6" xfId="4348" xr:uid="{AD0F944C-D304-4A68-A006-120621BBAB66}"/>
    <cellStyle name="Output 26 6 2" xfId="7029" xr:uid="{2CFAA6C1-CC30-4E51-90FB-C396BB41D656}"/>
    <cellStyle name="Output 26 6 3" xfId="7317" xr:uid="{E68B1FB8-8926-413E-9F9E-FDA41C7DBA4C}"/>
    <cellStyle name="Output 26 6 4" xfId="9818" xr:uid="{5F2A1C45-73C4-4C67-96C2-303490635C93}"/>
    <cellStyle name="Output 26 7" xfId="3597" xr:uid="{AD0F1790-ECAD-496E-A1EA-BD8B223C2175}"/>
    <cellStyle name="Output 26 7 2" xfId="6353" xr:uid="{F916A2C7-0F14-438C-AE12-3757D1A7FD39}"/>
    <cellStyle name="Output 26 7 3" xfId="7890" xr:uid="{519A752B-5731-47A6-919E-00763A3FAAD4}"/>
    <cellStyle name="Output 26 7 4" xfId="9074" xr:uid="{07D418BF-2CC8-4397-9707-4E79EF3C5CAB}"/>
    <cellStyle name="Output 26 8" xfId="5532" xr:uid="{174C2594-D288-4C93-BF05-99C5968B8306}"/>
    <cellStyle name="Output 26 9" xfId="8426" xr:uid="{EBC45452-853F-4BBA-BE8A-274126E60A2E}"/>
    <cellStyle name="Output 26_WCO" xfId="2647" xr:uid="{00000000-0005-0000-0000-00001F0B0000}"/>
    <cellStyle name="Output 27" xfId="1747" xr:uid="{00000000-0005-0000-0000-0000200B0000}"/>
    <cellStyle name="Output 27 2" xfId="2232" xr:uid="{00000000-0005-0000-0000-0000210B0000}"/>
    <cellStyle name="Output 27 2 2" xfId="4579" xr:uid="{126178C3-664D-4B65-B209-391E14134CC3}"/>
    <cellStyle name="Output 27 2 2 2" xfId="7193" xr:uid="{D1F6F520-BE50-46A2-917F-3AC9859BB706}"/>
    <cellStyle name="Output 27 2 2 3" xfId="5571" xr:uid="{983C7F69-F5F6-4576-A645-93F15C2C9043}"/>
    <cellStyle name="Output 27 2 2 4" xfId="10049" xr:uid="{B5472C65-CCCA-41DE-B484-EDE0D0312095}"/>
    <cellStyle name="Output 27 2 3" xfId="3751" xr:uid="{8846E4BC-2F24-4F56-BCA8-BAA5402E4FA9}"/>
    <cellStyle name="Output 27 2 3 2" xfId="6507" xr:uid="{3E3E643E-DB3D-48B8-BFFE-66E26C46F41E}"/>
    <cellStyle name="Output 27 2 3 3" xfId="7993" xr:uid="{1BEB406E-6481-4AC4-AABA-199F9AE02EB1}"/>
    <cellStyle name="Output 27 2 3 4" xfId="9228" xr:uid="{F44BC5FD-8F7A-454B-AFF5-103BB2C0B755}"/>
    <cellStyle name="Output 27 2 4" xfId="5743" xr:uid="{BB4AB3A0-1EE1-4148-B89E-9F650FE99878}"/>
    <cellStyle name="Output 27 2 5" xfId="8568" xr:uid="{D5042CDC-7686-46EC-9DED-6E3273681370}"/>
    <cellStyle name="Output 27 3" xfId="2337" xr:uid="{00000000-0005-0000-0000-0000220B0000}"/>
    <cellStyle name="Output 27 3 2" xfId="4648" xr:uid="{9FCF10B7-5B68-405A-B1E7-5624D6CCF92D}"/>
    <cellStyle name="Output 27 3 2 2" xfId="7262" xr:uid="{3351B66B-6E64-40ED-99CF-C56907F6C9E7}"/>
    <cellStyle name="Output 27 3 2 3" xfId="8265" xr:uid="{EE916ABA-BB77-4855-9A65-5A92116D53A7}"/>
    <cellStyle name="Output 27 3 2 4" xfId="10118" xr:uid="{D7E0BD9E-8F5E-432A-B8E9-34644BB50CBF}"/>
    <cellStyle name="Output 27 3 3" xfId="3819" xr:uid="{1C6CC3F6-ADEC-493F-AE87-1308BDCFB349}"/>
    <cellStyle name="Output 27 3 3 2" xfId="6575" xr:uid="{A2C2D395-9A25-4D60-AB77-C5D4E7784B10}"/>
    <cellStyle name="Output 27 3 3 3" xfId="5564" xr:uid="{B3AD3885-0BCC-4027-822E-81E4328804B3}"/>
    <cellStyle name="Output 27 3 3 4" xfId="9296" xr:uid="{A43864A9-18D5-42B8-916C-468F78D7F737}"/>
    <cellStyle name="Output 27 3 4" xfId="5816" xr:uid="{1D4ABBFE-00DD-465C-BE9E-A3D0389617C5}"/>
    <cellStyle name="Output 27 3 5" xfId="8635" xr:uid="{9556B80B-F0D0-4CC9-A7F1-5F667C1133B9}"/>
    <cellStyle name="Output 27 4" xfId="3351" xr:uid="{00000000-0005-0000-0000-0000230B0000}"/>
    <cellStyle name="Output 27 4 2" xfId="5042" xr:uid="{FDADDF06-0AF6-44D6-A3A9-9663D3666179}"/>
    <cellStyle name="Output 27 4 2 2" xfId="7532" xr:uid="{509DF160-986E-4824-A99B-847C8627CF4B}"/>
    <cellStyle name="Output 27 4 2 3" xfId="7782" xr:uid="{4F07924A-E044-45B2-9863-2928242433F7}"/>
    <cellStyle name="Output 27 4 2 4" xfId="10512" xr:uid="{BB0C0D4B-A6B6-424B-B69E-80BEAFDCB85F}"/>
    <cellStyle name="Output 27 4 3" xfId="4080" xr:uid="{0228100A-F3C1-43F4-8F00-0249D12F998A}"/>
    <cellStyle name="Output 27 4 3 2" xfId="6836" xr:uid="{1DC35D2F-F329-44B2-96DE-7F9724DC8FAF}"/>
    <cellStyle name="Output 27 4 3 3" xfId="6173" xr:uid="{4CF2E666-3920-4AEC-AF5E-4A0884BAF892}"/>
    <cellStyle name="Output 27 4 3 4" xfId="9557" xr:uid="{B8F0B771-8FE3-40D3-A417-7DBB87D69541}"/>
    <cellStyle name="Output 27 4 4" xfId="6148" xr:uid="{8BCBB017-40E5-4ADA-9F26-590EB1C22E8B}"/>
    <cellStyle name="Output 27 4 5" xfId="8881" xr:uid="{06AA0729-AC48-495A-A3EC-57818DC399B6}"/>
    <cellStyle name="Output 27 5" xfId="2563" xr:uid="{00000000-0005-0000-0000-0000240B0000}"/>
    <cellStyle name="Output 27 5 2" xfId="4869" xr:uid="{88B2FDB1-8FAF-4E59-B864-879AEA492ABF}"/>
    <cellStyle name="Output 27 5 2 2" xfId="7374" xr:uid="{80FFFE1C-BCB5-4DD5-8605-EEB809777EE8}"/>
    <cellStyle name="Output 27 5 2 3" xfId="5235" xr:uid="{B61F9C59-036F-42A3-8BB6-30DDB1E55EA3}"/>
    <cellStyle name="Output 27 5 2 4" xfId="10339" xr:uid="{0C2073CD-FD6F-41CA-8283-D480070B3384}"/>
    <cellStyle name="Output 27 5 3" xfId="3920" xr:uid="{92CE7F2D-0EB0-4A52-8CA9-32B55C2D0B99}"/>
    <cellStyle name="Output 27 5 3 2" xfId="6676" xr:uid="{60D8EA80-A741-42BF-AD30-828E90AB44B0}"/>
    <cellStyle name="Output 27 5 3 3" xfId="5579" xr:uid="{EBDE5A13-8705-4479-B040-2A3AAA9D260D}"/>
    <cellStyle name="Output 27 5 3 4" xfId="9397" xr:uid="{4772DE35-BE45-4B84-980D-4A51386F7BF6}"/>
    <cellStyle name="Output 27 5 4" xfId="5934" xr:uid="{CAAC937B-FEA4-44E8-ACED-8BC619379889}"/>
    <cellStyle name="Output 27 5 5" xfId="8735" xr:uid="{A93167C5-B95A-4EC8-8458-1F7599802F1B}"/>
    <cellStyle name="Output 27 6" xfId="4349" xr:uid="{1D7B8D91-7B9A-4796-B8C9-E1FDEED7A4B5}"/>
    <cellStyle name="Output 27 6 2" xfId="7030" xr:uid="{8C6ECC19-E9BD-4DD5-A224-15CD867779B0}"/>
    <cellStyle name="Output 27 6 3" xfId="7320" xr:uid="{41863193-0C86-4427-85F1-7B6C4135455B}"/>
    <cellStyle name="Output 27 6 4" xfId="9819" xr:uid="{B7C19F39-274B-4588-A723-6461BB3647C1}"/>
    <cellStyle name="Output 27 7" xfId="3598" xr:uid="{8D5A19E2-8C3C-4F80-A678-E328EDAFE10B}"/>
    <cellStyle name="Output 27 7 2" xfId="6354" xr:uid="{7215FF8F-93C0-4008-80C5-F6DFDB6D6BDB}"/>
    <cellStyle name="Output 27 7 3" xfId="8226" xr:uid="{864028FB-A615-4DD2-88A0-13B7FBC58181}"/>
    <cellStyle name="Output 27 7 4" xfId="9075" xr:uid="{AD59381A-F5A6-449D-B688-13007639346B}"/>
    <cellStyle name="Output 27 8" xfId="5533" xr:uid="{A91F0EEF-4686-4891-83C0-B7F4A65F305C}"/>
    <cellStyle name="Output 27 9" xfId="8427" xr:uid="{0CF379FE-D5B4-4623-B6E0-C12C1370B9B7}"/>
    <cellStyle name="Output 27_WCO" xfId="2646" xr:uid="{00000000-0005-0000-0000-0000250B0000}"/>
    <cellStyle name="Output 28" xfId="1748" xr:uid="{00000000-0005-0000-0000-0000260B0000}"/>
    <cellStyle name="Output 28 2" xfId="2233" xr:uid="{00000000-0005-0000-0000-0000270B0000}"/>
    <cellStyle name="Output 28 2 2" xfId="4580" xr:uid="{42C25E46-0D7C-494D-9694-61D399B1FDD3}"/>
    <cellStyle name="Output 28 2 2 2" xfId="7194" xr:uid="{C1B42C67-02AA-4DEC-8F00-463382811B84}"/>
    <cellStyle name="Output 28 2 2 3" xfId="6189" xr:uid="{EAEAB6A3-047D-46F9-979C-6106D6CA6FB6}"/>
    <cellStyle name="Output 28 2 2 4" xfId="10050" xr:uid="{0D00DA02-59A1-4F0E-99B9-521BBB92E1CC}"/>
    <cellStyle name="Output 28 2 3" xfId="3752" xr:uid="{18E84A5E-AD4F-4053-87D0-770FB37F5FEC}"/>
    <cellStyle name="Output 28 2 3 2" xfId="6508" xr:uid="{8FFFF328-A78C-4858-BE4C-A72C06C477DB}"/>
    <cellStyle name="Output 28 2 3 3" xfId="8290" xr:uid="{F4E590E8-AB20-45DD-94A5-D01C361BCEFF}"/>
    <cellStyle name="Output 28 2 3 4" xfId="9229" xr:uid="{A9047A06-4F82-45EB-909C-7E48BA7E59C6}"/>
    <cellStyle name="Output 28 2 4" xfId="5744" xr:uid="{2CC2BFEC-CC23-4F16-AB72-6B3AC878F16D}"/>
    <cellStyle name="Output 28 2 5" xfId="8569" xr:uid="{8DF7F7AB-6179-4CD9-B70D-5B2AA5883376}"/>
    <cellStyle name="Output 28 3" xfId="2338" xr:uid="{00000000-0005-0000-0000-0000280B0000}"/>
    <cellStyle name="Output 28 3 2" xfId="4649" xr:uid="{E53587BD-9E3F-4365-B15C-8A4D6FD173B2}"/>
    <cellStyle name="Output 28 3 2 2" xfId="7263" xr:uid="{F465156B-0D44-43E5-8282-797C42695F22}"/>
    <cellStyle name="Output 28 3 2 3" xfId="8167" xr:uid="{8001D356-D4D5-4C79-90FF-AB7E8CAE2346}"/>
    <cellStyle name="Output 28 3 2 4" xfId="10119" xr:uid="{C122B844-74CE-492C-8B90-42DF22024234}"/>
    <cellStyle name="Output 28 3 3" xfId="3820" xr:uid="{7C0CCF52-2133-4FC2-8230-768EB5977251}"/>
    <cellStyle name="Output 28 3 3 2" xfId="6576" xr:uid="{A3DB991F-8166-44E2-8936-1A0C2CAE9AB0}"/>
    <cellStyle name="Output 28 3 3 3" xfId="7649" xr:uid="{158DC0EB-7835-4983-B151-14FC5AA4A5D6}"/>
    <cellStyle name="Output 28 3 3 4" xfId="9297" xr:uid="{572CA19F-89EE-4194-AEDC-BBF1508F2D35}"/>
    <cellStyle name="Output 28 3 4" xfId="5817" xr:uid="{EE1F6832-3E1A-4A69-887D-4E523A607760}"/>
    <cellStyle name="Output 28 3 5" xfId="8636" xr:uid="{29B7CB25-16B4-449C-A427-648853B46438}"/>
    <cellStyle name="Output 28 4" xfId="3352" xr:uid="{00000000-0005-0000-0000-0000290B0000}"/>
    <cellStyle name="Output 28 4 2" xfId="5043" xr:uid="{67A62D3E-77A7-4E65-82CC-F4149D97FD74}"/>
    <cellStyle name="Output 28 4 2 2" xfId="7533" xr:uid="{7731F86E-5C2A-44E9-967E-4C3575F7CE05}"/>
    <cellStyle name="Output 28 4 2 3" xfId="8261" xr:uid="{C49B9DF2-6854-466E-8541-ADF1CB03997A}"/>
    <cellStyle name="Output 28 4 2 4" xfId="10513" xr:uid="{140E523F-56B1-4BAF-AEDE-6A72DC348677}"/>
    <cellStyle name="Output 28 4 3" xfId="4081" xr:uid="{31FCB2A3-BC08-479B-A16D-FEF16F102043}"/>
    <cellStyle name="Output 28 4 3 2" xfId="6837" xr:uid="{60E5FFDC-F1F9-47BE-9CCE-9528DF78C7F2}"/>
    <cellStyle name="Output 28 4 3 3" xfId="7113" xr:uid="{4E4C399F-74FD-49BF-8796-BB8DED512B23}"/>
    <cellStyle name="Output 28 4 3 4" xfId="9558" xr:uid="{D4172E29-3D21-45E1-9B49-59CF5DF66425}"/>
    <cellStyle name="Output 28 4 4" xfId="6149" xr:uid="{047F9773-EDE0-4575-9D1C-EE1008673AC1}"/>
    <cellStyle name="Output 28 4 5" xfId="8882" xr:uid="{AA2A694A-AC8F-4113-B743-63EFDE74F759}"/>
    <cellStyle name="Output 28 5" xfId="2564" xr:uid="{00000000-0005-0000-0000-00002A0B0000}"/>
    <cellStyle name="Output 28 5 2" xfId="4870" xr:uid="{B47B8754-D881-42B4-8E36-0E1655B90E3D}"/>
    <cellStyle name="Output 28 5 2 2" xfId="7375" xr:uid="{8F5B5F25-BFAD-460F-AA06-C47C87AF6E69}"/>
    <cellStyle name="Output 28 5 2 3" xfId="7791" xr:uid="{EDA8191E-2271-423B-9E27-FC5F11BD4902}"/>
    <cellStyle name="Output 28 5 2 4" xfId="10340" xr:uid="{09649EF4-94D3-4EE0-95A9-E30EAA3783F8}"/>
    <cellStyle name="Output 28 5 3" xfId="3921" xr:uid="{013A6468-6BF8-4DC5-9589-1F9772AA69D9}"/>
    <cellStyle name="Output 28 5 3 2" xfId="6677" xr:uid="{4AE7DBE9-EA7B-4AC6-830F-8CBDFA190E40}"/>
    <cellStyle name="Output 28 5 3 3" xfId="8292" xr:uid="{4AD30409-3F1B-485B-A1EB-3BD6BB2D8C67}"/>
    <cellStyle name="Output 28 5 3 4" xfId="9398" xr:uid="{1412C8E6-1800-4C18-A816-AA771E2F44A8}"/>
    <cellStyle name="Output 28 5 4" xfId="5935" xr:uid="{37B1571C-8E38-490A-B838-66A40F8FD508}"/>
    <cellStyle name="Output 28 5 5" xfId="8736" xr:uid="{0F8C0799-6EDD-4823-B436-1CBFAE516393}"/>
    <cellStyle name="Output 28 6" xfId="4350" xr:uid="{DD7F8168-32E9-4911-B478-4E611A79ABBE}"/>
    <cellStyle name="Output 28 6 2" xfId="7031" xr:uid="{54576B15-16B8-40E5-AE60-F380232C4CBD}"/>
    <cellStyle name="Output 28 6 3" xfId="7717" xr:uid="{8F9B4D11-2285-4259-AB2E-85DA8973F763}"/>
    <cellStyle name="Output 28 6 4" xfId="9820" xr:uid="{94E60ABB-A08C-4D7D-A252-5C7EE67E5FEC}"/>
    <cellStyle name="Output 28 7" xfId="3599" xr:uid="{0E602678-EAF7-4BD8-83A8-4D19B3069EF0}"/>
    <cellStyle name="Output 28 7 2" xfId="6355" xr:uid="{2A549B4A-A29A-4D03-A76D-C7E59DE607A4}"/>
    <cellStyle name="Output 28 7 3" xfId="7785" xr:uid="{F737933D-A669-4CF2-830E-C26A7230D1CA}"/>
    <cellStyle name="Output 28 7 4" xfId="9076" xr:uid="{90588D11-6C4A-44B9-ABE1-1885301BC375}"/>
    <cellStyle name="Output 28 8" xfId="5534" xr:uid="{235FD74B-D890-4822-B5DF-E9B58F0B922B}"/>
    <cellStyle name="Output 28 9" xfId="8428" xr:uid="{1597E78B-8660-4111-BC3D-2660BEF98E73}"/>
    <cellStyle name="Output 28_WCO" xfId="2645" xr:uid="{00000000-0005-0000-0000-00002B0B0000}"/>
    <cellStyle name="Output 29" xfId="1749" xr:uid="{00000000-0005-0000-0000-00002C0B0000}"/>
    <cellStyle name="Output 29 2" xfId="2234" xr:uid="{00000000-0005-0000-0000-00002D0B0000}"/>
    <cellStyle name="Output 29 2 2" xfId="4581" xr:uid="{4DA45A0F-48B0-4A69-8646-50AA6F8BBB18}"/>
    <cellStyle name="Output 29 2 2 2" xfId="7195" xr:uid="{A70D3156-EF97-4F7E-B29C-DC16C05E8492}"/>
    <cellStyle name="Output 29 2 2 3" xfId="5599" xr:uid="{08EBA8DA-ADF4-4891-90AE-FB9DA0AD6DF3}"/>
    <cellStyle name="Output 29 2 2 4" xfId="10051" xr:uid="{D6B2B029-E4DA-40DC-8FFC-DD489075DF11}"/>
    <cellStyle name="Output 29 2 3" xfId="3753" xr:uid="{855E2C5A-993E-44E8-8225-65BF0A001F15}"/>
    <cellStyle name="Output 29 2 3 2" xfId="6509" xr:uid="{6E0B4379-2482-4609-BB8B-F64F6F478EE4}"/>
    <cellStyle name="Output 29 2 3 3" xfId="8142" xr:uid="{2B9602F9-03DF-4E21-B869-2FB11BAA0E1F}"/>
    <cellStyle name="Output 29 2 3 4" xfId="9230" xr:uid="{65C2BA35-0AAF-43C9-891F-519F0695DE9D}"/>
    <cellStyle name="Output 29 2 4" xfId="5745" xr:uid="{357FC3B7-756A-4AF9-9107-4946CE5D25EC}"/>
    <cellStyle name="Output 29 2 5" xfId="8570" xr:uid="{E5C64E5A-C03B-4D3B-B866-CB20AED94BB0}"/>
    <cellStyle name="Output 29 3" xfId="2339" xr:uid="{00000000-0005-0000-0000-00002E0B0000}"/>
    <cellStyle name="Output 29 3 2" xfId="4650" xr:uid="{DCAB571C-51B6-4063-BE79-BBB230F7A7A6}"/>
    <cellStyle name="Output 29 3 2 2" xfId="7264" xr:uid="{E084C47D-9992-437C-9C77-66000C0C97A1}"/>
    <cellStyle name="Output 29 3 2 3" xfId="8278" xr:uid="{6B2910B9-55E3-464F-BE21-6076D9172D0F}"/>
    <cellStyle name="Output 29 3 2 4" xfId="10120" xr:uid="{C3F33A6F-E820-4E5F-98DE-DD4327190061}"/>
    <cellStyle name="Output 29 3 3" xfId="3821" xr:uid="{5CBC00BD-6EDB-4FF5-8BEE-015272605EB4}"/>
    <cellStyle name="Output 29 3 3 2" xfId="6577" xr:uid="{085B4B9F-CB04-4037-B911-44CB03A6277D}"/>
    <cellStyle name="Output 29 3 3 3" xfId="5678" xr:uid="{DAA38028-5FF5-4805-8111-C8E835DF29EE}"/>
    <cellStyle name="Output 29 3 3 4" xfId="9298" xr:uid="{5F680A98-F447-41EB-826E-149246E0B719}"/>
    <cellStyle name="Output 29 3 4" xfId="5818" xr:uid="{BB66598D-35B9-409D-8A90-DE0A2A5BB34B}"/>
    <cellStyle name="Output 29 3 5" xfId="8637" xr:uid="{56E566C4-8B28-49EB-BC3F-3E67E228D2A6}"/>
    <cellStyle name="Output 29 4" xfId="3353" xr:uid="{00000000-0005-0000-0000-00002F0B0000}"/>
    <cellStyle name="Output 29 4 2" xfId="5044" xr:uid="{9A31E13B-2A40-4102-B8B4-772A77146722}"/>
    <cellStyle name="Output 29 4 2 2" xfId="7534" xr:uid="{EE0F4E50-A512-43FA-9789-50C3D5735DFA}"/>
    <cellStyle name="Output 29 4 2 3" xfId="7622" xr:uid="{08152640-7A8D-459D-8412-923C5D26A544}"/>
    <cellStyle name="Output 29 4 2 4" xfId="10514" xr:uid="{D0A92163-464E-4AB0-8AA0-5703286EAEC8}"/>
    <cellStyle name="Output 29 4 3" xfId="4082" xr:uid="{92A8B7C3-283A-4CB9-A3F7-7E1CC15F58CF}"/>
    <cellStyle name="Output 29 4 3 2" xfId="6838" xr:uid="{3A64B8CB-FF40-47BF-B062-0F7DD0522899}"/>
    <cellStyle name="Output 29 4 3 3" xfId="5440" xr:uid="{5DE034EB-9930-437C-A6D2-A2B7C6CD236A}"/>
    <cellStyle name="Output 29 4 3 4" xfId="9559" xr:uid="{507CB634-6968-499A-9479-FDB368D7E6DB}"/>
    <cellStyle name="Output 29 4 4" xfId="6150" xr:uid="{D1B21899-9C32-42A7-AB2A-DAEBB7A48CA2}"/>
    <cellStyle name="Output 29 4 5" xfId="8883" xr:uid="{B4E38E1C-16A9-4E88-AE21-77A1532550A9}"/>
    <cellStyle name="Output 29 5" xfId="3378" xr:uid="{00000000-0005-0000-0000-0000300B0000}"/>
    <cellStyle name="Output 29 5 2" xfId="5063" xr:uid="{3308BCAC-B2A2-4F7E-8737-B1A813919A54}"/>
    <cellStyle name="Output 29 5 2 2" xfId="7553" xr:uid="{B2E227E4-02AA-4211-B7D4-B08C379F7D09}"/>
    <cellStyle name="Output 29 5 2 3" xfId="6039" xr:uid="{E1CFC8AB-8521-4008-9C35-107DDFEA51E6}"/>
    <cellStyle name="Output 29 5 2 4" xfId="10533" xr:uid="{B4DEA336-3057-4CBA-8D6B-522A919501F2}"/>
    <cellStyle name="Output 29 5 3" xfId="4101" xr:uid="{31AB96E8-FEC7-44E0-8DCB-654B514F56FC}"/>
    <cellStyle name="Output 29 5 3 2" xfId="6857" xr:uid="{2CC901FD-15BE-4EBA-8AA5-4DE3D997C6D0}"/>
    <cellStyle name="Output 29 5 3 3" xfId="5296" xr:uid="{8DAB89D3-174C-409F-AE97-F61E3700CF86}"/>
    <cellStyle name="Output 29 5 3 4" xfId="9578" xr:uid="{DB9F3A6C-ACEB-431E-8CEA-07BCD61CD9D4}"/>
    <cellStyle name="Output 29 5 4" xfId="6170" xr:uid="{F2B65574-A3E8-4D62-9FDE-1F2A8D6978E2}"/>
    <cellStyle name="Output 29 5 5" xfId="8902" xr:uid="{C091E292-82F7-4901-9650-3AC8D49570F9}"/>
    <cellStyle name="Output 29 6" xfId="4351" xr:uid="{3A535422-327B-45CC-8E41-85B886147CA5}"/>
    <cellStyle name="Output 29 6 2" xfId="7032" xr:uid="{D69DEB39-C79C-4193-9EDA-5DF74CAAEE90}"/>
    <cellStyle name="Output 29 6 3" xfId="5393" xr:uid="{16643EF6-82AF-4792-96E5-6EC562223AFF}"/>
    <cellStyle name="Output 29 6 4" xfId="9821" xr:uid="{B5A90027-1982-424F-8B7B-F492F3018251}"/>
    <cellStyle name="Output 29 7" xfId="3600" xr:uid="{B4B10151-559E-47CA-B3B4-52DC940B9A20}"/>
    <cellStyle name="Output 29 7 2" xfId="6356" xr:uid="{3E71062C-B4A1-4E0F-B8DF-0AA5091F0D03}"/>
    <cellStyle name="Output 29 7 3" xfId="7884" xr:uid="{3664CFFD-9BF7-42FF-9F02-723C2E117EEF}"/>
    <cellStyle name="Output 29 7 4" xfId="9077" xr:uid="{9D2BDCEE-5703-4850-8ECC-91ECC42477CB}"/>
    <cellStyle name="Output 29 8" xfId="5535" xr:uid="{E8E363E1-A0B6-4B4E-ACA2-D4BB556EA2C9}"/>
    <cellStyle name="Output 29 9" xfId="8429" xr:uid="{AB58E770-01B5-4CF1-BC01-B529A6C446DD}"/>
    <cellStyle name="Output 29_WCO" xfId="2644" xr:uid="{00000000-0005-0000-0000-0000310B0000}"/>
    <cellStyle name="Output 3" xfId="1750" xr:uid="{00000000-0005-0000-0000-0000320B0000}"/>
    <cellStyle name="Output 3 2" xfId="2235" xr:uid="{00000000-0005-0000-0000-0000330B0000}"/>
    <cellStyle name="Output 3 2 2" xfId="3188" xr:uid="{00000000-0005-0000-0000-0000340B0000}"/>
    <cellStyle name="Output 3 2 2 2" xfId="4968" xr:uid="{61E5C7D1-07EC-42A5-905E-C1975B9308E1}"/>
    <cellStyle name="Output 3 2 2 2 2" xfId="7460" xr:uid="{741EE12D-2156-48C3-A68F-AF1FF4E1BB12}"/>
    <cellStyle name="Output 3 2 2 2 3" xfId="7646" xr:uid="{D2DD078C-C40C-4615-80AD-629EFE3B2F62}"/>
    <cellStyle name="Output 3 2 2 2 4" xfId="10438" xr:uid="{BB8CF58F-9655-4911-A66F-54183C9ECD87}"/>
    <cellStyle name="Output 3 2 2 3" xfId="4009" xr:uid="{E7CFFD48-2194-4ACC-8CB9-B92E0721D6DC}"/>
    <cellStyle name="Output 3 2 2 3 2" xfId="6765" xr:uid="{1FF154BD-1C42-4307-9A09-9461071AE3B8}"/>
    <cellStyle name="Output 3 2 2 3 3" xfId="7560" xr:uid="{8A768FEC-B0D9-4217-A8E0-2ABED937F7C1}"/>
    <cellStyle name="Output 3 2 2 3 4" xfId="9486" xr:uid="{314A9750-7E1D-437B-BE77-13619ADC9107}"/>
    <cellStyle name="Output 3 2 2 4" xfId="6055" xr:uid="{D13B8E8B-A947-4201-B101-917F166710EF}"/>
    <cellStyle name="Output 3 2 2 5" xfId="8813" xr:uid="{18663368-7B41-4EE6-B612-70CA57E26C56}"/>
    <cellStyle name="Output 3 2 3" xfId="3431" xr:uid="{00000000-0005-0000-0000-0000350B0000}"/>
    <cellStyle name="Output 3 2 3 2" xfId="5114" xr:uid="{068548FB-16E5-4027-AEE7-7E08215DF810}"/>
    <cellStyle name="Output 3 2 3 2 2" xfId="7573" xr:uid="{CB19D813-E519-4102-B2E6-1092FC388BD2}"/>
    <cellStyle name="Output 3 2 3 2 3" xfId="5467" xr:uid="{B8F0374F-9276-42FB-A69C-521A21CB4417}"/>
    <cellStyle name="Output 3 2 3 2 4" xfId="10584" xr:uid="{8E218306-2E5E-4FFE-82E3-09362C08AF78}"/>
    <cellStyle name="Output 3 2 3 3" xfId="4117" xr:uid="{FD3C4B59-B890-49A4-9A42-48C6D61818A4}"/>
    <cellStyle name="Output 3 2 3 3 2" xfId="6873" xr:uid="{05F9705F-91FC-4614-B184-8C2AE9ADEF0A}"/>
    <cellStyle name="Output 3 2 3 3 3" xfId="8144" xr:uid="{1F62DA5A-2C8D-40D6-B2C9-CF1F8E441B6F}"/>
    <cellStyle name="Output 3 2 3 3 4" xfId="9594" xr:uid="{4D5F34B1-44AA-4B4C-A07E-947637AD738B}"/>
    <cellStyle name="Output 3 2 3 4" xfId="6195" xr:uid="{7BBD8AAD-44D6-4379-A351-56A2720924CD}"/>
    <cellStyle name="Output 3 2 3 5" xfId="8917" xr:uid="{4B09A7F4-7486-4C53-880B-3BEE6072D7BA}"/>
    <cellStyle name="Output 3 2 4" xfId="4582" xr:uid="{7F26003C-A4F1-498E-8360-4D3734D0D3C2}"/>
    <cellStyle name="Output 3 2 4 2" xfId="7196" xr:uid="{A37E3204-2F4F-4653-BE90-B2AB5EA51473}"/>
    <cellStyle name="Output 3 2 4 3" xfId="5170" xr:uid="{73BEE02D-F268-446E-AD79-74590A87C296}"/>
    <cellStyle name="Output 3 2 4 4" xfId="10052" xr:uid="{ACF0C451-0E2C-4440-A607-80D7CDFE375F}"/>
    <cellStyle name="Output 3 2 5" xfId="3754" xr:uid="{3278F8BE-813D-4271-85C3-3D2FECCFE3B5}"/>
    <cellStyle name="Output 3 2 5 2" xfId="6510" xr:uid="{05364AB4-2488-4FA6-A497-692607306BFE}"/>
    <cellStyle name="Output 3 2 5 3" xfId="7453" xr:uid="{B7A8C1B4-D402-4671-8024-7DCF21A0421A}"/>
    <cellStyle name="Output 3 2 5 4" xfId="9231" xr:uid="{33098C1A-1F87-46EC-A416-D1AE7C3A08A0}"/>
    <cellStyle name="Output 3 2 6" xfId="5746" xr:uid="{BB1A2041-E78B-4472-AA19-57EC4F40E41E}"/>
    <cellStyle name="Output 3 2 7" xfId="8571" xr:uid="{EBD538E3-A5B9-478F-A702-4B8AA34AE2B3}"/>
    <cellStyle name="Output 3 2_WCO" xfId="2642" xr:uid="{00000000-0005-0000-0000-0000360B0000}"/>
    <cellStyle name="Output 3 3" xfId="2340" xr:uid="{00000000-0005-0000-0000-0000370B0000}"/>
    <cellStyle name="Output 3 3 2" xfId="4651" xr:uid="{C7D00BD0-974F-4A31-A6AC-9267293A16AB}"/>
    <cellStyle name="Output 3 3 2 2" xfId="7265" xr:uid="{6BDAD415-E1C8-415E-9646-8C23552562A7}"/>
    <cellStyle name="Output 3 3 2 3" xfId="7896" xr:uid="{633E10D5-2121-4AB2-99B1-159D9ABF12AD}"/>
    <cellStyle name="Output 3 3 2 4" xfId="10121" xr:uid="{B5E34051-BD93-48AE-AF50-1A5F81E0AD61}"/>
    <cellStyle name="Output 3 3 3" xfId="3822" xr:uid="{1963AF70-A7A6-432D-A6A6-946E32612B9E}"/>
    <cellStyle name="Output 3 3 3 2" xfId="6578" xr:uid="{01A41874-30D2-491F-ACD6-EA1AE21F6EE6}"/>
    <cellStyle name="Output 3 3 3 3" xfId="6045" xr:uid="{B75ECE5B-A1F8-4C64-B1D3-D0E2C85AE91F}"/>
    <cellStyle name="Output 3 3 3 4" xfId="9299" xr:uid="{57EDEDA3-7919-48ED-90A1-94620FD83588}"/>
    <cellStyle name="Output 3 3 4" xfId="5819" xr:uid="{43BBB7F6-339C-453B-A2E3-EE29D2DC095D}"/>
    <cellStyle name="Output 3 3 5" xfId="8638" xr:uid="{0C966E73-58C7-4A5C-ABE5-A06CEA62B7D3}"/>
    <cellStyle name="Output 3 4" xfId="3354" xr:uid="{00000000-0005-0000-0000-0000380B0000}"/>
    <cellStyle name="Output 3 4 2" xfId="5045" xr:uid="{A3D254BF-E0DE-421C-9C98-535B90146F96}"/>
    <cellStyle name="Output 3 4 2 2" xfId="7535" xr:uid="{DBBD9431-9F07-45CF-97CA-DBB8E671753A}"/>
    <cellStyle name="Output 3 4 2 3" xfId="5958" xr:uid="{35219699-D2A6-47DC-ABDD-E4846DF11A06}"/>
    <cellStyle name="Output 3 4 2 4" xfId="10515" xr:uid="{44B1018E-5AF2-46A0-9DE5-D68EBF1A7A94}"/>
    <cellStyle name="Output 3 4 3" xfId="4083" xr:uid="{5C71A35A-71F3-4CDA-9D40-6BDDCA9A54DC}"/>
    <cellStyle name="Output 3 4 3 2" xfId="6839" xr:uid="{096AA471-382E-4E23-AA94-39FF510F1CFD}"/>
    <cellStyle name="Output 3 4 3 3" xfId="7792" xr:uid="{B6187393-64DB-4BC9-A493-776949589375}"/>
    <cellStyle name="Output 3 4 3 4" xfId="9560" xr:uid="{58403294-BCA2-4DDD-A6FC-41F5643EDD69}"/>
    <cellStyle name="Output 3 4 4" xfId="6151" xr:uid="{671E8B8B-638A-46D9-A270-299AB3E26424}"/>
    <cellStyle name="Output 3 4 5" xfId="8884" xr:uid="{AEEDD05F-B7E9-4705-B50C-AA25EB17B809}"/>
    <cellStyle name="Output 3 5" xfId="2565" xr:uid="{00000000-0005-0000-0000-0000390B0000}"/>
    <cellStyle name="Output 3 5 2" xfId="4871" xr:uid="{7DCEC5FD-010C-4701-AE84-8A7A8B18F7C8}"/>
    <cellStyle name="Output 3 5 2 2" xfId="7376" xr:uid="{BA92BABB-65FD-4AB6-BF1B-9225F20B5643}"/>
    <cellStyle name="Output 3 5 2 3" xfId="7986" xr:uid="{82AD043B-3055-45FE-A10E-BDC5B87FDE1F}"/>
    <cellStyle name="Output 3 5 2 4" xfId="10341" xr:uid="{605D0EF5-F7B1-4B78-AF58-0EFA5DDFA8F5}"/>
    <cellStyle name="Output 3 5 3" xfId="3922" xr:uid="{51A5958D-98E9-429B-BA49-35E3BD2B52CF}"/>
    <cellStyle name="Output 3 5 3 2" xfId="6678" xr:uid="{369385DE-A444-446C-AED2-63949306823D}"/>
    <cellStyle name="Output 3 5 3 3" xfId="5264" xr:uid="{3B8F59CC-FF98-4787-B3E5-F6B45A59EBA1}"/>
    <cellStyle name="Output 3 5 3 4" xfId="9399" xr:uid="{E0000FDB-B51E-4503-A4D6-F3FBD8221E82}"/>
    <cellStyle name="Output 3 5 4" xfId="5936" xr:uid="{6025351A-4EF4-4869-AC85-7CEF78CF5C45}"/>
    <cellStyle name="Output 3 5 5" xfId="8737" xr:uid="{CF9FEC1D-3830-400A-981A-13A8B4836BCD}"/>
    <cellStyle name="Output 3 6" xfId="4352" xr:uid="{1483B860-160C-46E9-AF17-301ACA4A14F5}"/>
    <cellStyle name="Output 3 6 2" xfId="7033" xr:uid="{4C789B91-9F7F-4D0B-AB30-7B84C6277EBB}"/>
    <cellStyle name="Output 3 6 3" xfId="7673" xr:uid="{D4CFF639-EF0C-4E56-AACE-0781C4E19A31}"/>
    <cellStyle name="Output 3 6 4" xfId="9822" xr:uid="{01370A71-3745-4EF4-AAF1-FEAF9F8FC976}"/>
    <cellStyle name="Output 3 7" xfId="3601" xr:uid="{FE58A1F0-058E-4211-93EB-27D6834A2850}"/>
    <cellStyle name="Output 3 7 2" xfId="6357" xr:uid="{EAF60587-DEE5-4AB4-8762-794FDDEDCF25}"/>
    <cellStyle name="Output 3 7 3" xfId="5279" xr:uid="{C27F642D-1A20-43AB-B52D-A142C15B4BDC}"/>
    <cellStyle name="Output 3 7 4" xfId="9078" xr:uid="{36B7FDB4-C9A2-4581-B308-530B14D626FF}"/>
    <cellStyle name="Output 3 8" xfId="5536" xr:uid="{99B3DE16-5268-43EB-81F1-72B8EB00298E}"/>
    <cellStyle name="Output 3 9" xfId="8430" xr:uid="{F744D78D-7954-4C7A-8017-799008450834}"/>
    <cellStyle name="Output 3_WCO" xfId="2643" xr:uid="{00000000-0005-0000-0000-00003A0B0000}"/>
    <cellStyle name="Output 30" xfId="1751" xr:uid="{00000000-0005-0000-0000-00003B0B0000}"/>
    <cellStyle name="Output 30 2" xfId="2236" xr:uid="{00000000-0005-0000-0000-00003C0B0000}"/>
    <cellStyle name="Output 30 2 2" xfId="4583" xr:uid="{3F138BA8-C19D-4DAF-96AA-D4634EC0916C}"/>
    <cellStyle name="Output 30 2 2 2" xfId="7197" xr:uid="{058D68AC-A36C-47F7-A130-054835F4AB1B}"/>
    <cellStyle name="Output 30 2 2 3" xfId="7633" xr:uid="{B1430DC2-0ECB-4C40-8FF3-ABA666FD5D16}"/>
    <cellStyle name="Output 30 2 2 4" xfId="10053" xr:uid="{B70DF2BB-8C23-4280-A1D1-28F40099B224}"/>
    <cellStyle name="Output 30 2 3" xfId="3755" xr:uid="{E54850ED-BD20-47FE-99EA-894AFDB9EEF2}"/>
    <cellStyle name="Output 30 2 3 2" xfId="6511" xr:uid="{3F4E7EA6-D059-4239-BFE1-F2E3AEB3F62C}"/>
    <cellStyle name="Output 30 2 3 3" xfId="5405" xr:uid="{2F68E14D-8AEB-48BA-AEA2-F2F4C6A5D286}"/>
    <cellStyle name="Output 30 2 3 4" xfId="9232" xr:uid="{7F5718A4-43C7-4CDC-B6B3-33D1DE90A00E}"/>
    <cellStyle name="Output 30 2 4" xfId="5747" xr:uid="{F8CC3071-4DA2-413E-8E3D-D24C7EF182E2}"/>
    <cellStyle name="Output 30 2 5" xfId="8572" xr:uid="{C31E4951-6F32-41FD-905F-4314A594D9C7}"/>
    <cellStyle name="Output 30 3" xfId="2341" xr:uid="{00000000-0005-0000-0000-00003D0B0000}"/>
    <cellStyle name="Output 30 3 2" xfId="4652" xr:uid="{ED6DF839-DACE-4718-9E4E-82F82974AD6A}"/>
    <cellStyle name="Output 30 3 2 2" xfId="7266" xr:uid="{0EF4D819-3784-4C0D-91B2-FAA9DBBE58BF}"/>
    <cellStyle name="Output 30 3 2 3" xfId="7748" xr:uid="{3E52A4E9-8EE6-4438-B8D2-8ACD03171493}"/>
    <cellStyle name="Output 30 3 2 4" xfId="10122" xr:uid="{D899118F-5E3E-40FC-9D52-847BB5EAF999}"/>
    <cellStyle name="Output 30 3 3" xfId="3823" xr:uid="{8E36D499-21E2-4657-A92A-ED56D47B0161}"/>
    <cellStyle name="Output 30 3 3 2" xfId="6579" xr:uid="{01CF6826-5D7D-423D-958C-EC0870A864E8}"/>
    <cellStyle name="Output 30 3 3 3" xfId="6086" xr:uid="{4BB61A96-4A2E-4865-A7E1-FF9272B348F8}"/>
    <cellStyle name="Output 30 3 3 4" xfId="9300" xr:uid="{9FB4DFCB-E58F-41DB-9900-F25836BA9964}"/>
    <cellStyle name="Output 30 3 4" xfId="5820" xr:uid="{ACC496E5-B3F2-489E-9975-12A59CC41FCF}"/>
    <cellStyle name="Output 30 3 5" xfId="8639" xr:uid="{54A65C8B-9A55-4256-B0BD-7682911BF9EE}"/>
    <cellStyle name="Output 30 4" xfId="3355" xr:uid="{00000000-0005-0000-0000-00003E0B0000}"/>
    <cellStyle name="Output 30 4 2" xfId="5046" xr:uid="{5E76E52F-D6E5-405D-B43F-F89A08B3767E}"/>
    <cellStyle name="Output 30 4 2 2" xfId="7536" xr:uid="{D654ECFF-55D0-4328-8D80-002A55CFD30C}"/>
    <cellStyle name="Output 30 4 2 3" xfId="6953" xr:uid="{623D42F0-E3D7-45E2-96F5-0EB0AF4C214C}"/>
    <cellStyle name="Output 30 4 2 4" xfId="10516" xr:uid="{A85C56A9-A5F5-4926-9473-E7A17155B613}"/>
    <cellStyle name="Output 30 4 3" xfId="4084" xr:uid="{9F5ABE7E-1D38-40B6-9EA0-2E26C849815C}"/>
    <cellStyle name="Output 30 4 3 2" xfId="6840" xr:uid="{B3A1EBA6-DB73-4E00-8F30-7C67BE52B0A3}"/>
    <cellStyle name="Output 30 4 3 3" xfId="8154" xr:uid="{44616627-66FC-49E1-83EA-AD40BDF40137}"/>
    <cellStyle name="Output 30 4 3 4" xfId="9561" xr:uid="{76E28D4E-C6D8-4C05-9047-D0D173F2692C}"/>
    <cellStyle name="Output 30 4 4" xfId="6152" xr:uid="{19026247-2BC3-45A9-B24D-70D61A7CC112}"/>
    <cellStyle name="Output 30 4 5" xfId="8885" xr:uid="{26EFCB97-02EC-4AA6-B237-9C156CC96541}"/>
    <cellStyle name="Output 30 5" xfId="2566" xr:uid="{00000000-0005-0000-0000-00003F0B0000}"/>
    <cellStyle name="Output 30 5 2" xfId="4872" xr:uid="{1081FEF2-ABAC-44F3-B1A8-1294ACBA4E19}"/>
    <cellStyle name="Output 30 5 2 2" xfId="7377" xr:uid="{B6749904-368D-49F3-B785-397817BB84A2}"/>
    <cellStyle name="Output 30 5 2 3" xfId="5683" xr:uid="{4F165EDB-808B-4A19-AEF1-4FFC293FEACA}"/>
    <cellStyle name="Output 30 5 2 4" xfId="10342" xr:uid="{F8A0E9E8-36BC-467B-BC8A-798FDD6D621C}"/>
    <cellStyle name="Output 30 5 3" xfId="3923" xr:uid="{904AF2F4-769B-4D91-934A-C4F04E32278C}"/>
    <cellStyle name="Output 30 5 3 2" xfId="6679" xr:uid="{08018453-473E-4D0C-A779-E1362D02D986}"/>
    <cellStyle name="Output 30 5 3 3" xfId="5219" xr:uid="{4B5F0452-B5DF-465E-9591-377AAF217BE3}"/>
    <cellStyle name="Output 30 5 3 4" xfId="9400" xr:uid="{9F3D3E72-4054-4C5F-91AB-700BCDC86C68}"/>
    <cellStyle name="Output 30 5 4" xfId="5937" xr:uid="{9F12102F-375C-4B25-90AD-5037CA6567D3}"/>
    <cellStyle name="Output 30 5 5" xfId="8738" xr:uid="{E2BF971A-AD9F-41BB-A7EC-3E3B104385F3}"/>
    <cellStyle name="Output 30 6" xfId="4353" xr:uid="{8B529D0A-BA87-4A37-8F42-6C98C81F55CC}"/>
    <cellStyle name="Output 30 6 2" xfId="7034" xr:uid="{CC76D451-892F-4B69-8C43-B61BB4B45206}"/>
    <cellStyle name="Output 30 6 3" xfId="5266" xr:uid="{AACC51F5-91BF-469E-BAA8-50F85D175EE7}"/>
    <cellStyle name="Output 30 6 4" xfId="9823" xr:uid="{EBEAF282-B581-47ED-8EF3-CC8283CA73D2}"/>
    <cellStyle name="Output 30 7" xfId="3602" xr:uid="{D0431605-3E8C-4405-BA5C-0AC94100A825}"/>
    <cellStyle name="Output 30 7 2" xfId="6358" xr:uid="{D7D1E92E-3CF4-45FE-B797-3B1D77E39A0B}"/>
    <cellStyle name="Output 30 7 3" xfId="5332" xr:uid="{E0A78811-0A31-402C-AE9D-471BEEE70F7D}"/>
    <cellStyle name="Output 30 7 4" xfId="9079" xr:uid="{D0D5091E-5731-48E3-A9F4-67AF73509449}"/>
    <cellStyle name="Output 30 8" xfId="5537" xr:uid="{D071EBC4-EB68-40F2-918A-0F68C003146F}"/>
    <cellStyle name="Output 30 9" xfId="8431" xr:uid="{3D913DB3-1C6A-43FD-9B55-8B9647F01904}"/>
    <cellStyle name="Output 30_WCO" xfId="2641" xr:uid="{00000000-0005-0000-0000-0000400B0000}"/>
    <cellStyle name="Output 31" xfId="1752" xr:uid="{00000000-0005-0000-0000-0000410B0000}"/>
    <cellStyle name="Output 31 2" xfId="2237" xr:uid="{00000000-0005-0000-0000-0000420B0000}"/>
    <cellStyle name="Output 31 2 2" xfId="4584" xr:uid="{6382D402-F1F9-413C-A5A8-C5314BBACAD3}"/>
    <cellStyle name="Output 31 2 2 2" xfId="7198" xr:uid="{13F0A4EF-1140-468D-BE76-AC347EF75807}"/>
    <cellStyle name="Output 31 2 2 3" xfId="5771" xr:uid="{D13EBFEC-00CD-4956-92B7-EA8A874D97C8}"/>
    <cellStyle name="Output 31 2 2 4" xfId="10054" xr:uid="{9FBC19AB-3D91-41E0-9888-61F1023C8746}"/>
    <cellStyle name="Output 31 2 3" xfId="3756" xr:uid="{8ADB2E9A-0313-46FD-80B8-931E3EF10E90}"/>
    <cellStyle name="Output 31 2 3 2" xfId="6512" xr:uid="{509924CC-1CE0-459B-B1FB-7A75321DD526}"/>
    <cellStyle name="Output 31 2 3 3" xfId="5576" xr:uid="{F8F0486B-C0A4-4045-9A53-CAFEDF262250}"/>
    <cellStyle name="Output 31 2 3 4" xfId="9233" xr:uid="{551DD685-1D76-4E84-B871-963CA237A850}"/>
    <cellStyle name="Output 31 2 4" xfId="5748" xr:uid="{B1491B37-763F-4782-8BDD-C7677DD438DF}"/>
    <cellStyle name="Output 31 2 5" xfId="8573" xr:uid="{A55AD9C5-50C8-45A1-BF31-2697D49955D2}"/>
    <cellStyle name="Output 31 3" xfId="2342" xr:uid="{00000000-0005-0000-0000-0000430B0000}"/>
    <cellStyle name="Output 31 3 2" xfId="4653" xr:uid="{7A2BE17E-6A9F-4D35-A30C-6E21BA20CBBC}"/>
    <cellStyle name="Output 31 3 2 2" xfId="7267" xr:uid="{C1D9A2B8-319E-44BE-B34A-43608B833B65}"/>
    <cellStyle name="Output 31 3 2 3" xfId="5438" xr:uid="{FCCDA8AA-6E49-4EFE-B0CD-D02AE72F1DCB}"/>
    <cellStyle name="Output 31 3 2 4" xfId="10123" xr:uid="{50987927-CDA7-429A-BC6A-BE5FB7BF397D}"/>
    <cellStyle name="Output 31 3 3" xfId="3824" xr:uid="{C711B46F-EB23-4F03-BB28-2F18338AC36D}"/>
    <cellStyle name="Output 31 3 3 2" xfId="6580" xr:uid="{59E60374-7280-4B9E-9194-4FF3A3E5F907}"/>
    <cellStyle name="Output 31 3 3 3" xfId="5433" xr:uid="{4AE4E4F4-358F-460B-8CA0-39AB7B4EE47F}"/>
    <cellStyle name="Output 31 3 3 4" xfId="9301" xr:uid="{E156AEA1-F270-4EF7-9832-3D664CA234A9}"/>
    <cellStyle name="Output 31 3 4" xfId="5821" xr:uid="{AFDF87C4-AA93-41F6-A4C5-458B38D50D7B}"/>
    <cellStyle name="Output 31 3 5" xfId="8640" xr:uid="{3DCE4EFC-ECE4-47C6-A4DE-A56428C1E576}"/>
    <cellStyle name="Output 31 4" xfId="3356" xr:uid="{00000000-0005-0000-0000-0000440B0000}"/>
    <cellStyle name="Output 31 4 2" xfId="5047" xr:uid="{ACF963FF-3BA9-4F75-A067-AB958790D101}"/>
    <cellStyle name="Output 31 4 2 2" xfId="7537" xr:uid="{87CEA4E7-5D10-4E23-96A7-DBBC1D4281FF}"/>
    <cellStyle name="Output 31 4 2 3" xfId="5331" xr:uid="{EF4F7F58-E9F4-4415-A26E-FBB44A0C6995}"/>
    <cellStyle name="Output 31 4 2 4" xfId="10517" xr:uid="{5A8CDB59-4D85-4F81-A348-A4299AF07DC2}"/>
    <cellStyle name="Output 31 4 3" xfId="4085" xr:uid="{9EFF0679-5FB4-439B-96E4-6C55809A003B}"/>
    <cellStyle name="Output 31 4 3 2" xfId="6841" xr:uid="{568FF8F6-F39F-4281-A63C-834C8B8F24DD}"/>
    <cellStyle name="Output 31 4 3 3" xfId="7716" xr:uid="{EED3D8CB-F023-4131-B8D7-6304A0254D85}"/>
    <cellStyle name="Output 31 4 3 4" xfId="9562" xr:uid="{F156C528-A260-469B-BD2B-0597DAC27666}"/>
    <cellStyle name="Output 31 4 4" xfId="6153" xr:uid="{649C8738-8F9A-4B22-8E4E-CD4BDF1313A9}"/>
    <cellStyle name="Output 31 4 5" xfId="8886" xr:uid="{C5B594A0-A770-4463-8966-120B2A09DB96}"/>
    <cellStyle name="Output 31 5" xfId="2567" xr:uid="{00000000-0005-0000-0000-0000450B0000}"/>
    <cellStyle name="Output 31 5 2" xfId="4873" xr:uid="{46859FC8-A74F-47E5-99E5-FC37F5861164}"/>
    <cellStyle name="Output 31 5 2 2" xfId="7378" xr:uid="{39A570F7-4E3B-4821-BD90-3478445CD411}"/>
    <cellStyle name="Output 31 5 2 3" xfId="7645" xr:uid="{DC81569A-1C7D-41AC-B253-B1F433619347}"/>
    <cellStyle name="Output 31 5 2 4" xfId="10343" xr:uid="{2D22A97E-B570-4966-AB4A-EFEA348CFA4F}"/>
    <cellStyle name="Output 31 5 3" xfId="3924" xr:uid="{342EF0B1-06CA-4A28-9187-3A84D45CE804}"/>
    <cellStyle name="Output 31 5 3 2" xfId="6680" xr:uid="{FD87E5AE-729A-4CD6-A7E9-6C865411400C}"/>
    <cellStyle name="Output 31 5 3 3" xfId="7322" xr:uid="{73F45F98-39B1-4A43-ABCB-8166001BFDDC}"/>
    <cellStyle name="Output 31 5 3 4" xfId="9401" xr:uid="{FE118BE4-24C8-40F3-A412-1D64DC29992A}"/>
    <cellStyle name="Output 31 5 4" xfId="5938" xr:uid="{48C1B5FC-D70B-4BC2-A299-16FE50585884}"/>
    <cellStyle name="Output 31 5 5" xfId="8739" xr:uid="{38509B2F-1418-4242-83DA-62D07F411201}"/>
    <cellStyle name="Output 31 6" xfId="4354" xr:uid="{EEF21097-9BE0-4545-910C-B2D7F3F973FC}"/>
    <cellStyle name="Output 31 6 2" xfId="7035" xr:uid="{CCCDC800-419D-415E-8D78-D60E20F50EF2}"/>
    <cellStyle name="Output 31 6 3" xfId="5408" xr:uid="{701CABE6-A6C6-4360-871D-B37CAEA1A294}"/>
    <cellStyle name="Output 31 6 4" xfId="9824" xr:uid="{FAB00E7E-CF6A-445F-A5B5-15B5FB12788D}"/>
    <cellStyle name="Output 31 7" xfId="3603" xr:uid="{2A2E237A-6C3B-425A-A69A-D0BF14FA3383}"/>
    <cellStyle name="Output 31 7 2" xfId="6359" xr:uid="{66F79961-1A34-49DE-B7BA-22CBEC8F5ED2}"/>
    <cellStyle name="Output 31 7 3" xfId="7654" xr:uid="{F2B70D0F-1ADB-4389-883B-67733A60497A}"/>
    <cellStyle name="Output 31 7 4" xfId="9080" xr:uid="{41459882-79BB-4929-8646-1574283DFFBA}"/>
    <cellStyle name="Output 31 8" xfId="5538" xr:uid="{F3B827E0-0B46-49D2-B784-A66F3405AF64}"/>
    <cellStyle name="Output 31 9" xfId="8432" xr:uid="{DFBC6F37-36BA-4A43-8642-F4094083A8F2}"/>
    <cellStyle name="Output 31_WCO" xfId="2640" xr:uid="{00000000-0005-0000-0000-0000460B0000}"/>
    <cellStyle name="Output 32" xfId="1753" xr:uid="{00000000-0005-0000-0000-0000470B0000}"/>
    <cellStyle name="Output 32 2" xfId="2238" xr:uid="{00000000-0005-0000-0000-0000480B0000}"/>
    <cellStyle name="Output 32 2 2" xfId="4585" xr:uid="{941B2CE6-A41A-4F5D-9DA4-C681A891808F}"/>
    <cellStyle name="Output 32 2 2 2" xfId="7199" xr:uid="{58F46C6D-5904-4746-B813-032F0C1DCE9A}"/>
    <cellStyle name="Output 32 2 2 3" xfId="5437" xr:uid="{2B5B0786-5170-45B6-AC77-C04E0AFFDD5E}"/>
    <cellStyle name="Output 32 2 2 4" xfId="10055" xr:uid="{AD1F9A32-4116-4C03-A010-0630D9CC8FD3}"/>
    <cellStyle name="Output 32 2 3" xfId="3757" xr:uid="{35D73886-4B87-415C-87AF-CE28B4F73135}"/>
    <cellStyle name="Output 32 2 3 2" xfId="6513" xr:uid="{8F18335F-73CC-4323-8661-088732193BAB}"/>
    <cellStyle name="Output 32 2 3 3" xfId="5663" xr:uid="{CA7F1325-BB32-4F96-B05A-BDFA014D3467}"/>
    <cellStyle name="Output 32 2 3 4" xfId="9234" xr:uid="{1C32B4F8-DC00-41EE-BFAA-FCBB9E32F593}"/>
    <cellStyle name="Output 32 2 4" xfId="5749" xr:uid="{5CFAD418-FCA5-4300-96E8-65B65155BE11}"/>
    <cellStyle name="Output 32 2 5" xfId="8574" xr:uid="{9A1F115A-F6FE-4652-AF92-3DE81763FEA8}"/>
    <cellStyle name="Output 32 3" xfId="2343" xr:uid="{00000000-0005-0000-0000-0000490B0000}"/>
    <cellStyle name="Output 32 3 2" xfId="4654" xr:uid="{64AE3358-19FB-4AA7-9ED8-B686306BC725}"/>
    <cellStyle name="Output 32 3 2 2" xfId="7268" xr:uid="{1A19EE20-4640-4AD5-B064-B1CB751DF61A}"/>
    <cellStyle name="Output 32 3 2 3" xfId="7780" xr:uid="{8A2BFD0F-3531-47C4-81A1-868FB3017656}"/>
    <cellStyle name="Output 32 3 2 4" xfId="10124" xr:uid="{1D02EA55-633F-496E-9DFA-03AC0894615C}"/>
    <cellStyle name="Output 32 3 3" xfId="3825" xr:uid="{D585B1AD-5B7A-4A17-BBE8-866CB5257227}"/>
    <cellStyle name="Output 32 3 3 2" xfId="6581" xr:uid="{D222FB3D-112B-4B8C-A1F4-D573E7D2FD0D}"/>
    <cellStyle name="Output 32 3 3 3" xfId="7660" xr:uid="{37893AAD-6123-484A-AD5F-D5B4CB4E9C5E}"/>
    <cellStyle name="Output 32 3 3 4" xfId="9302" xr:uid="{F3B6DE4E-D6AB-41D1-B167-E38E7804CDF6}"/>
    <cellStyle name="Output 32 3 4" xfId="5822" xr:uid="{7EF4C018-B2C8-4B10-90EC-2CB9EFFE97CD}"/>
    <cellStyle name="Output 32 3 5" xfId="8641" xr:uid="{488AC6DA-22FF-4421-A6CB-34B4EBA0E2F7}"/>
    <cellStyle name="Output 32 4" xfId="3357" xr:uid="{00000000-0005-0000-0000-00004A0B0000}"/>
    <cellStyle name="Output 32 4 2" xfId="5048" xr:uid="{B4306FB2-DC35-42F4-A9BE-A01AF3DE6A68}"/>
    <cellStyle name="Output 32 4 2 2" xfId="7538" xr:uid="{13E833FB-AE91-4FE5-80D7-6A410D91F57D}"/>
    <cellStyle name="Output 32 4 2 3" xfId="7886" xr:uid="{3CAFA3E5-714A-4914-8B55-9F9007C75596}"/>
    <cellStyle name="Output 32 4 2 4" xfId="10518" xr:uid="{3F14AD0C-87B5-49A5-B80B-7C1D7219E798}"/>
    <cellStyle name="Output 32 4 3" xfId="4086" xr:uid="{6E0E0029-5733-4D1A-BC3A-05DC8FD6407E}"/>
    <cellStyle name="Output 32 4 3 2" xfId="6842" xr:uid="{EDB23D12-E509-45F8-8CBE-D44DDB7B6F4F}"/>
    <cellStyle name="Output 32 4 3 3" xfId="5274" xr:uid="{5E255344-63C8-4018-BD25-E69938994229}"/>
    <cellStyle name="Output 32 4 3 4" xfId="9563" xr:uid="{97E2E572-C5DD-4983-A65A-2E257AABE5FF}"/>
    <cellStyle name="Output 32 4 4" xfId="6154" xr:uid="{7E6BBA13-A260-44B5-B5F7-4750AF37A42E}"/>
    <cellStyle name="Output 32 4 5" xfId="8887" xr:uid="{C1427508-8614-4637-B03A-B95AE1479557}"/>
    <cellStyle name="Output 32 5" xfId="2568" xr:uid="{00000000-0005-0000-0000-00004B0B0000}"/>
    <cellStyle name="Output 32 5 2" xfId="4874" xr:uid="{36EA60E2-7107-46C1-BF00-8651C5AD0CA5}"/>
    <cellStyle name="Output 32 5 2 2" xfId="7379" xr:uid="{595172F1-7F5D-4A9C-8C4C-07AC96E4522F}"/>
    <cellStyle name="Output 32 5 2 3" xfId="8284" xr:uid="{BD4F3E36-8E3D-445F-AB4A-1DF804633E5E}"/>
    <cellStyle name="Output 32 5 2 4" xfId="10344" xr:uid="{8A0DB990-8F26-450D-B0D5-1A84025F24A3}"/>
    <cellStyle name="Output 32 5 3" xfId="3925" xr:uid="{A54678A6-4884-48E4-BB45-12DC51432F26}"/>
    <cellStyle name="Output 32 5 3 2" xfId="6681" xr:uid="{0C571BC0-93A9-49BC-B2F6-0B17E37E8197}"/>
    <cellStyle name="Output 32 5 3 3" xfId="5368" xr:uid="{40434B35-91E1-401D-94CC-176FBABB3C24}"/>
    <cellStyle name="Output 32 5 3 4" xfId="9402" xr:uid="{C6B898B0-ED75-47D7-8659-D6DD64B3665E}"/>
    <cellStyle name="Output 32 5 4" xfId="5939" xr:uid="{7EF0B041-618D-4FFA-8730-6E6B611DC127}"/>
    <cellStyle name="Output 32 5 5" xfId="8740" xr:uid="{3A6AA524-CFD2-4826-91A3-254958D45060}"/>
    <cellStyle name="Output 32 6" xfId="4355" xr:uid="{31F63E76-8544-482F-966B-49356F66079A}"/>
    <cellStyle name="Output 32 6 2" xfId="7036" xr:uid="{2E2CCABB-59E7-4564-9700-5AEC6440B5F7}"/>
    <cellStyle name="Output 32 6 3" xfId="6186" xr:uid="{4FBA6428-9358-4ED6-B555-15FE80093A98}"/>
    <cellStyle name="Output 32 6 4" xfId="9825" xr:uid="{25B75F2B-5847-47B7-9E66-37974AF68997}"/>
    <cellStyle name="Output 32 7" xfId="3604" xr:uid="{D90C5D9B-6B83-41D9-9EC2-863D047D236A}"/>
    <cellStyle name="Output 32 7 2" xfId="6360" xr:uid="{0EEC9EAB-45D5-412E-AC85-E235D258C04A}"/>
    <cellStyle name="Output 32 7 3" xfId="5238" xr:uid="{6D5A1357-82E3-4274-BADC-8490D0D33326}"/>
    <cellStyle name="Output 32 7 4" xfId="9081" xr:uid="{2D9C7F5B-1908-450D-B1DC-5AC555EC54EA}"/>
    <cellStyle name="Output 32 8" xfId="5539" xr:uid="{D52D4670-C43E-42BD-8966-2CE954BB5F3B}"/>
    <cellStyle name="Output 32 9" xfId="8433" xr:uid="{6FBD3039-E33C-421B-922B-E352DC074D70}"/>
    <cellStyle name="Output 32_WCO" xfId="2639" xr:uid="{00000000-0005-0000-0000-00004C0B0000}"/>
    <cellStyle name="Output 33" xfId="1754" xr:uid="{00000000-0005-0000-0000-00004D0B0000}"/>
    <cellStyle name="Output 33 2" xfId="2239" xr:uid="{00000000-0005-0000-0000-00004E0B0000}"/>
    <cellStyle name="Output 33 2 2" xfId="4586" xr:uid="{11E2AFE3-132D-403A-BAA2-E95723AFFC84}"/>
    <cellStyle name="Output 33 2 2 2" xfId="7200" xr:uid="{EBEEF7B0-5648-48B2-98A4-1C6B4C47C041}"/>
    <cellStyle name="Output 33 2 2 3" xfId="8177" xr:uid="{73FFC93E-92C7-4F8C-998C-5EC70E361D04}"/>
    <cellStyle name="Output 33 2 2 4" xfId="10056" xr:uid="{E683A671-4B2C-4665-9F6B-E73FA84120CD}"/>
    <cellStyle name="Output 33 2 3" xfId="3758" xr:uid="{804EC4A0-AB56-41E4-9BB7-E286C4DE640B}"/>
    <cellStyle name="Output 33 2 3 2" xfId="6514" xr:uid="{D76712AF-D268-4874-A6E8-138BB853748A}"/>
    <cellStyle name="Output 33 2 3 3" xfId="6052" xr:uid="{D38F2DA1-CADC-47BD-9FF6-91D1D89FC2D5}"/>
    <cellStyle name="Output 33 2 3 4" xfId="9235" xr:uid="{37E87851-6212-41EA-B103-F95C7339620A}"/>
    <cellStyle name="Output 33 2 4" xfId="5750" xr:uid="{C8DB37FE-2C5F-4186-9862-86DB9D8A0A0B}"/>
    <cellStyle name="Output 33 2 5" xfId="8575" xr:uid="{95437BF7-D2F3-48A8-9035-4AA3ECB1FAC6}"/>
    <cellStyle name="Output 33 3" xfId="2344" xr:uid="{00000000-0005-0000-0000-00004F0B0000}"/>
    <cellStyle name="Output 33 3 2" xfId="4655" xr:uid="{74459580-99C2-436F-AFE7-E17F6C8BF06B}"/>
    <cellStyle name="Output 33 3 2 2" xfId="7269" xr:uid="{F5E9E8BC-FEE6-4504-AEB4-F9A0D000331A}"/>
    <cellStyle name="Output 33 3 2 3" xfId="5210" xr:uid="{8CC4B397-C29F-498F-9B0F-A99BF34E3258}"/>
    <cellStyle name="Output 33 3 2 4" xfId="10125" xr:uid="{557AD482-633C-4B2B-B60E-14A1E61E016D}"/>
    <cellStyle name="Output 33 3 3" xfId="3826" xr:uid="{574AB42A-22FA-4FBD-95EC-E375E052678B}"/>
    <cellStyle name="Output 33 3 3 2" xfId="6582" xr:uid="{A93F0C33-3B81-4A12-9D38-8F039FB26478}"/>
    <cellStyle name="Output 33 3 3 3" xfId="5181" xr:uid="{279593D0-53DE-407C-B97A-E4246C824B45}"/>
    <cellStyle name="Output 33 3 3 4" xfId="9303" xr:uid="{BD9551E0-6462-4A8F-A201-1CDF565CD49B}"/>
    <cellStyle name="Output 33 3 4" xfId="5823" xr:uid="{DCF532B1-5CFB-4012-822E-ECB4698210D1}"/>
    <cellStyle name="Output 33 3 5" xfId="8642" xr:uid="{31F7AF14-B792-430D-A34B-8A799CF757C3}"/>
    <cellStyle name="Output 33 4" xfId="3358" xr:uid="{00000000-0005-0000-0000-0000500B0000}"/>
    <cellStyle name="Output 33 4 2" xfId="5049" xr:uid="{A39A3469-2AE5-4D68-AC72-C949B1EB4186}"/>
    <cellStyle name="Output 33 4 2 2" xfId="7539" xr:uid="{6170C49A-B2C3-4E19-914A-90FF857B11EF}"/>
    <cellStyle name="Output 33 4 2 3" xfId="5661" xr:uid="{828E4E68-4D2C-4451-B6A0-A121A84DFCCE}"/>
    <cellStyle name="Output 33 4 2 4" xfId="10519" xr:uid="{E110909B-76B8-42C2-AE43-FA35FC62110C}"/>
    <cellStyle name="Output 33 4 3" xfId="4087" xr:uid="{5851755F-3CF4-46C5-BFFB-74FECB9F2CF5}"/>
    <cellStyle name="Output 33 4 3 2" xfId="6843" xr:uid="{14388E96-0EC0-43B5-A0F2-146F4A3BA5EA}"/>
    <cellStyle name="Output 33 4 3 3" xfId="5427" xr:uid="{7B19F831-FD81-403F-AEAC-3B1CE36BA531}"/>
    <cellStyle name="Output 33 4 3 4" xfId="9564" xr:uid="{971E3C22-7B48-4DF7-BF7A-05DED90E0D9B}"/>
    <cellStyle name="Output 33 4 4" xfId="6155" xr:uid="{B6BE4C29-51E8-4277-820D-66A3972B9141}"/>
    <cellStyle name="Output 33 4 5" xfId="8888" xr:uid="{CBD65B3B-9B14-485D-BF10-1B82F10B6021}"/>
    <cellStyle name="Output 33 5" xfId="2569" xr:uid="{00000000-0005-0000-0000-0000510B0000}"/>
    <cellStyle name="Output 33 5 2" xfId="4875" xr:uid="{36C887D7-32F2-4598-B2E6-154D2283DE11}"/>
    <cellStyle name="Output 33 5 2 2" xfId="7380" xr:uid="{E6583FD3-1157-465F-A855-4CB2AAC62CCC}"/>
    <cellStyle name="Output 33 5 2 3" xfId="7650" xr:uid="{754A7E32-CEFC-4509-84E5-3EB340A45C1F}"/>
    <cellStyle name="Output 33 5 2 4" xfId="10345" xr:uid="{6880B30A-3286-4614-AB95-6407B56ACFC8}"/>
    <cellStyle name="Output 33 5 3" xfId="3926" xr:uid="{8C5C31C1-D795-40A4-9147-DC6D71E69017}"/>
    <cellStyle name="Output 33 5 3 2" xfId="6682" xr:uid="{7244BCE1-5DF4-4491-8EB3-BF3E6CFD9382}"/>
    <cellStyle name="Output 33 5 3 3" xfId="7778" xr:uid="{631B3DE7-B8D6-4C45-B45B-8BB59A49D109}"/>
    <cellStyle name="Output 33 5 3 4" xfId="9403" xr:uid="{2256E4ED-8FC9-42F6-9B7A-DE3C5FB9B663}"/>
    <cellStyle name="Output 33 5 4" xfId="5940" xr:uid="{5CE21393-5B5C-42F6-ADC8-704F2C314683}"/>
    <cellStyle name="Output 33 5 5" xfId="8741" xr:uid="{E1C93422-C1C6-4DB9-B9E0-FBCB545A1EC1}"/>
    <cellStyle name="Output 33 6" xfId="4356" xr:uid="{913DD911-76A8-4703-8D1D-41ABD77DF65E}"/>
    <cellStyle name="Output 33 6 2" xfId="7037" xr:uid="{EE4099B8-232A-415A-A2B5-C6D6D0F8FACB}"/>
    <cellStyle name="Output 33 6 3" xfId="5145" xr:uid="{40B4E98F-AB01-405C-A033-E991741399F3}"/>
    <cellStyle name="Output 33 6 4" xfId="9826" xr:uid="{A2667E4F-1BD7-4CFE-A761-CE41B8AE49D3}"/>
    <cellStyle name="Output 33 7" xfId="3605" xr:uid="{A3A0D711-B946-4CE7-B9D6-27184D28481E}"/>
    <cellStyle name="Output 33 7 2" xfId="6361" xr:uid="{9CDCCF02-B31A-48B6-B7D5-0BA1BFC83B7F}"/>
    <cellStyle name="Output 33 7 3" xfId="8135" xr:uid="{AA4FED9B-EEE5-46D9-9ED9-ABDF899513F5}"/>
    <cellStyle name="Output 33 7 4" xfId="9082" xr:uid="{C842C378-F34D-4FF8-8E0A-8ADCCF39749C}"/>
    <cellStyle name="Output 33 8" xfId="5540" xr:uid="{FDAFAAC2-A966-4A23-95CE-8300A96EA3E0}"/>
    <cellStyle name="Output 33 9" xfId="8434" xr:uid="{E8B54C83-6021-4A25-9F04-6C4524E445FA}"/>
    <cellStyle name="Output 33_WCO" xfId="2638" xr:uid="{00000000-0005-0000-0000-0000520B0000}"/>
    <cellStyle name="Output 34" xfId="1755" xr:uid="{00000000-0005-0000-0000-0000530B0000}"/>
    <cellStyle name="Output 34 2" xfId="2240" xr:uid="{00000000-0005-0000-0000-0000540B0000}"/>
    <cellStyle name="Output 34 2 2" xfId="4587" xr:uid="{5FBEB271-3785-4F6A-A76F-001E6DBC3278}"/>
    <cellStyle name="Output 34 2 2 2" xfId="7201" xr:uid="{E97B9986-C4E4-40AE-B69D-D1E1C5658BFA}"/>
    <cellStyle name="Output 34 2 2 3" xfId="5337" xr:uid="{43F816E9-68C7-49C2-AE17-8EC47998ADBB}"/>
    <cellStyle name="Output 34 2 2 4" xfId="10057" xr:uid="{D28E1740-8A58-4A3E-80B2-9AA8DC46EC44}"/>
    <cellStyle name="Output 34 2 3" xfId="3759" xr:uid="{173E4570-E706-424B-9154-0FF08C219725}"/>
    <cellStyle name="Output 34 2 3 2" xfId="6515" xr:uid="{2CBFFCF8-7586-4704-AD4E-4BE8338AF295}"/>
    <cellStyle name="Output 34 2 3 3" xfId="7661" xr:uid="{542A0C5C-C394-487A-914B-34B8C2436476}"/>
    <cellStyle name="Output 34 2 3 4" xfId="9236" xr:uid="{F1D6D86A-EC8E-4981-9FD3-9AB3511E1671}"/>
    <cellStyle name="Output 34 2 4" xfId="5751" xr:uid="{933D43C1-25AC-4B97-8593-9256A076D55C}"/>
    <cellStyle name="Output 34 2 5" xfId="8576" xr:uid="{3D40620B-C681-4A5B-BE29-DB195401AFB9}"/>
    <cellStyle name="Output 34 3" xfId="2345" xr:uid="{00000000-0005-0000-0000-0000550B0000}"/>
    <cellStyle name="Output 34 3 2" xfId="4656" xr:uid="{B3C6F9BA-DF5B-4E17-A561-055BD45990BB}"/>
    <cellStyle name="Output 34 3 2 2" xfId="7270" xr:uid="{D98A1DC0-41FA-407C-89DF-62BBB97EB040}"/>
    <cellStyle name="Output 34 3 2 3" xfId="7311" xr:uid="{F49C10B8-A5DB-4DE5-AD98-7C1EA91EFCE4}"/>
    <cellStyle name="Output 34 3 2 4" xfId="10126" xr:uid="{91921EB8-58E3-4B78-896F-AFA33504C06A}"/>
    <cellStyle name="Output 34 3 3" xfId="3827" xr:uid="{9B44805E-37DC-4A4C-99D4-970215CEA0D1}"/>
    <cellStyle name="Output 34 3 3 2" xfId="6583" xr:uid="{26AE5B38-7A41-4FD4-8E81-AE790845CAFB}"/>
    <cellStyle name="Output 34 3 3 3" xfId="5351" xr:uid="{BF885354-FCAD-4030-86B5-62F2FD202FBC}"/>
    <cellStyle name="Output 34 3 3 4" xfId="9304" xr:uid="{5D4EC0EC-0F42-456A-946C-28D56639A8CA}"/>
    <cellStyle name="Output 34 3 4" xfId="5824" xr:uid="{0D9EB951-7B32-47F1-8E78-9042E324CF54}"/>
    <cellStyle name="Output 34 3 5" xfId="8643" xr:uid="{E5DAF503-2461-4889-9D7D-D491A56C5CDD}"/>
    <cellStyle name="Output 34 4" xfId="3359" xr:uid="{00000000-0005-0000-0000-0000560B0000}"/>
    <cellStyle name="Output 34 4 2" xfId="5050" xr:uid="{46EA8E15-D261-4597-9E46-9FC77B8CA924}"/>
    <cellStyle name="Output 34 4 2 2" xfId="7540" xr:uid="{0813A158-87E8-45B9-9EF2-D8CEC0064077}"/>
    <cellStyle name="Output 34 4 2 3" xfId="6043" xr:uid="{435E8819-1EF8-4FE2-AA04-CAE9363AE319}"/>
    <cellStyle name="Output 34 4 2 4" xfId="10520" xr:uid="{98268499-F3F8-4B90-9D6C-458D18C70004}"/>
    <cellStyle name="Output 34 4 3" xfId="4088" xr:uid="{2B6BA1F2-C090-4C67-BE35-6EC4FC920A70}"/>
    <cellStyle name="Output 34 4 3 2" xfId="6844" xr:uid="{0CB888C3-1EF7-4AD6-9861-D2A7BED4B7CC}"/>
    <cellStyle name="Output 34 4 3 3" xfId="7999" xr:uid="{8CE243C8-908B-4DA5-B084-BD9372ECAFC6}"/>
    <cellStyle name="Output 34 4 3 4" xfId="9565" xr:uid="{42172431-377F-4703-A883-2EE09F844DE3}"/>
    <cellStyle name="Output 34 4 4" xfId="6156" xr:uid="{10F10FB5-2B8D-41F4-80C4-7F871EAC781D}"/>
    <cellStyle name="Output 34 4 5" xfId="8889" xr:uid="{57CC573A-FEFE-40B5-9EE1-F65B0A12B5AF}"/>
    <cellStyle name="Output 34 5" xfId="2570" xr:uid="{00000000-0005-0000-0000-0000570B0000}"/>
    <cellStyle name="Output 34 5 2" xfId="4876" xr:uid="{79B2302F-F9D7-4972-85F5-D197456A3CA6}"/>
    <cellStyle name="Output 34 5 2 2" xfId="7381" xr:uid="{19AB4D3D-FC6F-4980-9ACD-7567B8BB786D}"/>
    <cellStyle name="Output 34 5 2 3" xfId="5450" xr:uid="{0C53C13A-7502-458B-816B-193976E196B0}"/>
    <cellStyle name="Output 34 5 2 4" xfId="10346" xr:uid="{0229D09D-0969-423B-869A-3A0D17F85E5C}"/>
    <cellStyle name="Output 34 5 3" xfId="3927" xr:uid="{F90DEE01-614A-41F9-9ED7-BE96E4BF874C}"/>
    <cellStyle name="Output 34 5 3 2" xfId="6683" xr:uid="{2E9446F8-F5EF-4B40-8BA5-09E7B3E0C3EA}"/>
    <cellStyle name="Output 34 5 3 3" xfId="5287" xr:uid="{34CDD8A6-C9DD-4248-A443-C1B4BA2AE900}"/>
    <cellStyle name="Output 34 5 3 4" xfId="9404" xr:uid="{1467E8BF-8460-4ED0-9D25-4F9C9D286165}"/>
    <cellStyle name="Output 34 5 4" xfId="5941" xr:uid="{DFF5B546-4C80-4FFB-B0B9-5BB95740B342}"/>
    <cellStyle name="Output 34 5 5" xfId="8742" xr:uid="{24A0B442-2CC0-42B5-9F5A-08B91DE0B552}"/>
    <cellStyle name="Output 34 6" xfId="4357" xr:uid="{D241976E-16C4-4DA7-98B5-0BFACE4704EB}"/>
    <cellStyle name="Output 34 6 2" xfId="7038" xr:uid="{5217752A-D873-4F61-8680-7E43C1A10DD4}"/>
    <cellStyle name="Output 34 6 3" xfId="5882" xr:uid="{2AE56094-3FB2-42FA-B68A-45BB025B8C51}"/>
    <cellStyle name="Output 34 6 4" xfId="9827" xr:uid="{05FE2EC7-EFAF-4839-8C50-36A4FED03BD1}"/>
    <cellStyle name="Output 34 7" xfId="3606" xr:uid="{06EF5E05-0A56-43A9-A8C5-02CBEA3E33E6}"/>
    <cellStyle name="Output 34 7 2" xfId="6362" xr:uid="{5DAE27F1-4F4E-4B39-B6FC-741DA36272D8}"/>
    <cellStyle name="Output 34 7 3" xfId="5294" xr:uid="{225C91E1-A7EA-4EC4-9818-3DCA6452BBFC}"/>
    <cellStyle name="Output 34 7 4" xfId="9083" xr:uid="{19C6A47F-0858-452C-A763-A39FB5D8A6A3}"/>
    <cellStyle name="Output 34 8" xfId="5541" xr:uid="{99ED6642-328F-4062-986C-FDDE47741494}"/>
    <cellStyle name="Output 34 9" xfId="8435" xr:uid="{318FFB2A-4CD4-470D-AFA7-8BE089A7D7B8}"/>
    <cellStyle name="Output 34_WCO" xfId="2637" xr:uid="{00000000-0005-0000-0000-0000580B0000}"/>
    <cellStyle name="Output 35" xfId="1756" xr:uid="{00000000-0005-0000-0000-0000590B0000}"/>
    <cellStyle name="Output 35 2" xfId="2241" xr:uid="{00000000-0005-0000-0000-00005A0B0000}"/>
    <cellStyle name="Output 35 2 2" xfId="4588" xr:uid="{105BC168-CC1D-4E63-931A-6E5948868A22}"/>
    <cellStyle name="Output 35 2 2 2" xfId="7202" xr:uid="{16ACDB57-B942-4DE8-9DEC-389B7D7283C4}"/>
    <cellStyle name="Output 35 2 2 3" xfId="7617" xr:uid="{9BDF33DA-EA66-4202-83DA-B0B3FCE67FE9}"/>
    <cellStyle name="Output 35 2 2 4" xfId="10058" xr:uid="{5B9C2D79-FE7C-4BDA-9E5E-67E8A41CC1B0}"/>
    <cellStyle name="Output 35 2 3" xfId="3760" xr:uid="{BE08E634-8239-49F2-966C-7613D73E336A}"/>
    <cellStyle name="Output 35 2 3 2" xfId="6516" xr:uid="{F3A350E9-71C9-4FFA-9686-ACFEC04287EB}"/>
    <cellStyle name="Output 35 2 3 3" xfId="5971" xr:uid="{A716B675-8423-4BBE-97E2-728F6DE82249}"/>
    <cellStyle name="Output 35 2 3 4" xfId="9237" xr:uid="{D5E41C91-8DA4-4D9C-938B-7BE68A1821B9}"/>
    <cellStyle name="Output 35 2 4" xfId="5752" xr:uid="{DCE2B7F3-4CBE-4BFE-AD16-85FAEB61D7AD}"/>
    <cellStyle name="Output 35 2 5" xfId="8577" xr:uid="{748CD65C-7D94-44C3-85D4-D4A0A20D63F7}"/>
    <cellStyle name="Output 35 3" xfId="2346" xr:uid="{00000000-0005-0000-0000-00005B0B0000}"/>
    <cellStyle name="Output 35 3 2" xfId="4657" xr:uid="{32A081FB-CBF5-4CC8-963B-5AE1965301E8}"/>
    <cellStyle name="Output 35 3 2 2" xfId="7271" xr:uid="{59359141-E958-4C91-A1F7-F2FF5B480642}"/>
    <cellStyle name="Output 35 3 2 3" xfId="5304" xr:uid="{79E48170-B662-4336-85AB-AD500E485F79}"/>
    <cellStyle name="Output 35 3 2 4" xfId="10127" xr:uid="{D1DED3A7-4E1F-4EF8-B811-7AEEE3C8031A}"/>
    <cellStyle name="Output 35 3 3" xfId="3828" xr:uid="{481E8E51-7DF8-4436-9E44-6C7E46E9ED3E}"/>
    <cellStyle name="Output 35 3 3 2" xfId="6584" xr:uid="{9BDE0CBD-F4BF-47E3-8DDE-AA15268F1F86}"/>
    <cellStyle name="Output 35 3 3 3" xfId="5244" xr:uid="{93D76DB7-F691-4A8C-81E4-38A58CA7614E}"/>
    <cellStyle name="Output 35 3 3 4" xfId="9305" xr:uid="{BC22D275-A026-4793-A2E3-98972AABFC0C}"/>
    <cellStyle name="Output 35 3 4" xfId="5825" xr:uid="{308B6A4C-E37F-4E51-8408-9ADF6272AC57}"/>
    <cellStyle name="Output 35 3 5" xfId="8644" xr:uid="{52FAA1B3-53B1-471E-B78C-5B90B20AFA43}"/>
    <cellStyle name="Output 35 4" xfId="3360" xr:uid="{00000000-0005-0000-0000-00005C0B0000}"/>
    <cellStyle name="Output 35 4 2" xfId="5051" xr:uid="{F133063C-A7A9-48AE-8AED-0524857B4169}"/>
    <cellStyle name="Output 35 4 2 2" xfId="7541" xr:uid="{CEAB6778-F15E-4BFE-AD7E-69DF70823939}"/>
    <cellStyle name="Output 35 4 2 3" xfId="5395" xr:uid="{EA07D88E-14F1-4E56-BCB1-270DF316137C}"/>
    <cellStyle name="Output 35 4 2 4" xfId="10521" xr:uid="{B0FF5938-29A1-435C-80AF-0EBD65350A59}"/>
    <cellStyle name="Output 35 4 3" xfId="4089" xr:uid="{ACA81336-E1B2-465F-AF92-B62CFD12A7A6}"/>
    <cellStyle name="Output 35 4 3 2" xfId="6845" xr:uid="{98972E9D-471F-45F7-804B-4E31BC8FEA34}"/>
    <cellStyle name="Output 35 4 3 3" xfId="8288" xr:uid="{8A0627F0-3D6A-42E4-900D-94F157A9B649}"/>
    <cellStyle name="Output 35 4 3 4" xfId="9566" xr:uid="{47E608BF-F900-4897-A4D9-BA6742E94120}"/>
    <cellStyle name="Output 35 4 4" xfId="6157" xr:uid="{E9625641-5F9E-4C60-849F-FC22D5F193CB}"/>
    <cellStyle name="Output 35 4 5" xfId="8890" xr:uid="{97EC8B3B-5E3C-4F95-8E43-A4B8419E7CD9}"/>
    <cellStyle name="Output 35 5" xfId="2571" xr:uid="{00000000-0005-0000-0000-00005D0B0000}"/>
    <cellStyle name="Output 35 5 2" xfId="4877" xr:uid="{E78D74A1-DBA1-478E-902D-A5B67041860A}"/>
    <cellStyle name="Output 35 5 2 2" xfId="7382" xr:uid="{FAA0DBF2-3723-4F43-89F2-CE899DC78457}"/>
    <cellStyle name="Output 35 5 2 3" xfId="7897" xr:uid="{8C7EE561-769E-4704-B16E-0196065EFECF}"/>
    <cellStyle name="Output 35 5 2 4" xfId="10347" xr:uid="{0AAEE668-3E77-474A-B2B5-D7D388FBA58A}"/>
    <cellStyle name="Output 35 5 3" xfId="3928" xr:uid="{437D4B35-7A28-42AB-8669-1C91B0129EB2}"/>
    <cellStyle name="Output 35 5 3 2" xfId="6684" xr:uid="{420ED459-6D32-481E-8665-BFB56BB88CD5}"/>
    <cellStyle name="Output 35 5 3 3" xfId="6044" xr:uid="{6FDFF6FD-E2C4-46D9-A600-34A369F382E1}"/>
    <cellStyle name="Output 35 5 3 4" xfId="9405" xr:uid="{EF94B896-6ADD-4832-A9AB-4A5DD894EB58}"/>
    <cellStyle name="Output 35 5 4" xfId="5942" xr:uid="{5695DABD-19BD-413E-8491-97B7F14F664A}"/>
    <cellStyle name="Output 35 5 5" xfId="8743" xr:uid="{AACFE7F4-53CC-4B51-8082-BF60D573337C}"/>
    <cellStyle name="Output 35 6" xfId="4358" xr:uid="{08C748D2-4725-44C9-8596-A70795BB44E4}"/>
    <cellStyle name="Output 35 6 2" xfId="7039" xr:uid="{4274A9BB-C67D-43EB-9972-8BA5E742DDD3}"/>
    <cellStyle name="Output 35 6 3" xfId="5872" xr:uid="{3BFCF449-0EC0-42C6-9AC7-EC9F3B1AD468}"/>
    <cellStyle name="Output 35 6 4" xfId="9828" xr:uid="{FE00D1C5-A349-4261-960F-F72522AC28A2}"/>
    <cellStyle name="Output 35 7" xfId="3607" xr:uid="{2F22C5D4-D48A-44BF-B50B-2A03B544C798}"/>
    <cellStyle name="Output 35 7 2" xfId="6363" xr:uid="{62C0B694-029B-46C5-8DE5-4929C9F85286}"/>
    <cellStyle name="Output 35 7 3" xfId="5370" xr:uid="{D3396E31-6386-491C-9535-17ED22044802}"/>
    <cellStyle name="Output 35 7 4" xfId="9084" xr:uid="{2BC9AA07-F7B7-4717-80B0-0FC1BA6E1D2C}"/>
    <cellStyle name="Output 35 8" xfId="5542" xr:uid="{49DE5F23-DB09-499B-8965-DB5C3AE4B9E8}"/>
    <cellStyle name="Output 35 9" xfId="8436" xr:uid="{C4947749-C977-4A59-9020-EA0FC37D15D0}"/>
    <cellStyle name="Output 35_WCO" xfId="2636" xr:uid="{00000000-0005-0000-0000-00005E0B0000}"/>
    <cellStyle name="Output 36" xfId="1757" xr:uid="{00000000-0005-0000-0000-00005F0B0000}"/>
    <cellStyle name="Output 36 2" xfId="2242" xr:uid="{00000000-0005-0000-0000-0000600B0000}"/>
    <cellStyle name="Output 36 2 2" xfId="4589" xr:uid="{781B5137-9EDF-437C-8C73-763977F5AB78}"/>
    <cellStyle name="Output 36 2 2 2" xfId="7203" xr:uid="{200A8325-A1DD-4452-89FE-485F1A003A9A}"/>
    <cellStyle name="Output 36 2 2 3" xfId="5281" xr:uid="{7590F80C-2791-469F-B4D3-E47A26383879}"/>
    <cellStyle name="Output 36 2 2 4" xfId="10059" xr:uid="{251BB2C5-D36E-4ACB-B067-11B318F6E964}"/>
    <cellStyle name="Output 36 2 3" xfId="3761" xr:uid="{BBE0AC79-09E5-4CA3-8052-BD551256164B}"/>
    <cellStyle name="Output 36 2 3 2" xfId="6517" xr:uid="{A625E084-8C9F-4981-AEC6-5EB1141D6683}"/>
    <cellStyle name="Output 36 2 3 3" xfId="8268" xr:uid="{49D68320-A182-4A39-AB73-C1106658692F}"/>
    <cellStyle name="Output 36 2 3 4" xfId="9238" xr:uid="{14D1DC9E-F28E-43F5-B80C-DE6A61E5A928}"/>
    <cellStyle name="Output 36 2 4" xfId="5753" xr:uid="{602FD65A-AD20-4BC8-80F2-0CF94F9AC62C}"/>
    <cellStyle name="Output 36 2 5" xfId="8578" xr:uid="{D8DB6C6A-2403-438B-878D-FCA5E20607BC}"/>
    <cellStyle name="Output 36 3" xfId="2347" xr:uid="{00000000-0005-0000-0000-0000610B0000}"/>
    <cellStyle name="Output 36 3 2" xfId="4658" xr:uid="{1EF8B71E-D257-4768-902C-60108B35F665}"/>
    <cellStyle name="Output 36 3 2 2" xfId="7272" xr:uid="{F2F88751-3E2A-40B1-8998-2898D10E1D28}"/>
    <cellStyle name="Output 36 3 2 3" xfId="8001" xr:uid="{091A1DF1-12B5-4C61-9E9E-A8A18C7DAC12}"/>
    <cellStyle name="Output 36 3 2 4" xfId="10128" xr:uid="{A937590E-68DD-48BF-ACEF-D0154EF13AD3}"/>
    <cellStyle name="Output 36 3 3" xfId="3829" xr:uid="{E3C8F71E-7CF8-4896-AB99-7F6ED8504194}"/>
    <cellStyle name="Output 36 3 3 2" xfId="6585" xr:uid="{FB63E59B-5A5E-4FC3-A164-CC45083D117B}"/>
    <cellStyle name="Output 36 3 3 3" xfId="7762" xr:uid="{3B93E3E5-143D-4D58-8C97-51535006DE0E}"/>
    <cellStyle name="Output 36 3 3 4" xfId="9306" xr:uid="{AA32EBC1-7F91-4BBA-94D5-1306501D0AD3}"/>
    <cellStyle name="Output 36 3 4" xfId="5826" xr:uid="{0E1252B8-AEA1-4598-8570-D9E5553C50DF}"/>
    <cellStyle name="Output 36 3 5" xfId="8645" xr:uid="{694C920D-3E5D-4CA0-BA75-0C551C8AC9F6}"/>
    <cellStyle name="Output 36 4" xfId="3361" xr:uid="{00000000-0005-0000-0000-0000620B0000}"/>
    <cellStyle name="Output 36 4 2" xfId="5052" xr:uid="{37190CC3-B0A7-42B2-80B4-FB679C991117}"/>
    <cellStyle name="Output 36 4 2 2" xfId="7542" xr:uid="{B32D7418-F28B-4423-95C5-3542A17C52FA}"/>
    <cellStyle name="Output 36 4 2 3" xfId="7602" xr:uid="{BF538585-1411-4A2D-9CA1-02FF323D6BE9}"/>
    <cellStyle name="Output 36 4 2 4" xfId="10522" xr:uid="{144EFB81-8F73-4E6D-ABD5-FD5356B3D7B8}"/>
    <cellStyle name="Output 36 4 3" xfId="4090" xr:uid="{A35556BF-E7B0-4D1C-AB6D-96FC6561B869}"/>
    <cellStyle name="Output 36 4 3 2" xfId="6846" xr:uid="{7A46432D-409E-457C-94BD-B5FCD230DDEF}"/>
    <cellStyle name="Output 36 4 3 3" xfId="7741" xr:uid="{1549D7C0-CF5C-4994-9396-6FBDB153DCD4}"/>
    <cellStyle name="Output 36 4 3 4" xfId="9567" xr:uid="{3145131C-960B-4515-BC96-230E9BAAFA13}"/>
    <cellStyle name="Output 36 4 4" xfId="6158" xr:uid="{FE2DCAF4-DE2C-4FEA-95B6-41690D635528}"/>
    <cellStyle name="Output 36 4 5" xfId="8891" xr:uid="{8D8B2C4B-5FBE-4ADC-AB57-8091BF948C2C}"/>
    <cellStyle name="Output 36 5" xfId="2572" xr:uid="{00000000-0005-0000-0000-0000630B0000}"/>
    <cellStyle name="Output 36 5 2" xfId="4878" xr:uid="{50EF7AC3-2FA1-4E41-B77A-E5766CD2FC5C}"/>
    <cellStyle name="Output 36 5 2 2" xfId="7383" xr:uid="{7EBA790F-0994-4E08-B8FD-F6BDFEE0E9A8}"/>
    <cellStyle name="Output 36 5 2 3" xfId="5319" xr:uid="{E88417C5-B6AE-46BC-B3AF-570624639EE6}"/>
    <cellStyle name="Output 36 5 2 4" xfId="10348" xr:uid="{33EF784F-EA29-40C8-8B23-9326F97A8C4D}"/>
    <cellStyle name="Output 36 5 3" xfId="3929" xr:uid="{1A796890-0D1C-4F2A-80A3-09A6A4954CFF}"/>
    <cellStyle name="Output 36 5 3 2" xfId="6685" xr:uid="{83A5059E-61A8-435E-874E-1BB536E7C8F0}"/>
    <cellStyle name="Output 36 5 3 3" xfId="7767" xr:uid="{8A272AF9-C275-4377-A2B7-0662D1EE3AF1}"/>
    <cellStyle name="Output 36 5 3 4" xfId="9406" xr:uid="{1AD4551E-D273-4D8B-AB46-4672BD11469B}"/>
    <cellStyle name="Output 36 5 4" xfId="5943" xr:uid="{28118168-FD09-4F79-8F3D-30E45C513439}"/>
    <cellStyle name="Output 36 5 5" xfId="8744" xr:uid="{92394856-4D95-49CC-A425-B45B0368BC02}"/>
    <cellStyle name="Output 36 6" xfId="4359" xr:uid="{B5AA0A18-804C-4F08-8D10-6675DD4FF7A1}"/>
    <cellStyle name="Output 36 6 2" xfId="7040" xr:uid="{33D1ABC6-8AE1-4205-BCAD-FB6D0D2D575F}"/>
    <cellStyle name="Output 36 6 3" xfId="5423" xr:uid="{0D5A1E53-8299-4BB1-9B87-2B418AC03C31}"/>
    <cellStyle name="Output 36 6 4" xfId="9829" xr:uid="{1BDDC03C-83AA-408A-9A54-299232A97367}"/>
    <cellStyle name="Output 36 7" xfId="3608" xr:uid="{3FC467BB-3EBE-4C40-8C53-AFF49D464266}"/>
    <cellStyle name="Output 36 7 2" xfId="6364" xr:uid="{BD9959FA-54A0-4B1A-B8A6-E45398CCDA16}"/>
    <cellStyle name="Output 36 7 3" xfId="5196" xr:uid="{204B06D7-04BB-4B26-A10E-14537C572066}"/>
    <cellStyle name="Output 36 7 4" xfId="9085" xr:uid="{56B49D60-054E-4E6E-930C-9983549EF703}"/>
    <cellStyle name="Output 36 8" xfId="5543" xr:uid="{BAAC9DE2-D129-47BD-A4A0-64769254F979}"/>
    <cellStyle name="Output 36 9" xfId="8437" xr:uid="{B88CF09F-B298-4253-A84E-8B0069D97CEF}"/>
    <cellStyle name="Output 36_WCO" xfId="2635" xr:uid="{00000000-0005-0000-0000-0000640B0000}"/>
    <cellStyle name="Output 37" xfId="1758" xr:uid="{00000000-0005-0000-0000-0000650B0000}"/>
    <cellStyle name="Output 37 2" xfId="2243" xr:uid="{00000000-0005-0000-0000-0000660B0000}"/>
    <cellStyle name="Output 37 2 2" xfId="4590" xr:uid="{74EDD3A2-8988-481A-8693-77B81D9DEA13}"/>
    <cellStyle name="Output 37 2 2 2" xfId="7204" xr:uid="{35FA0A7E-B1DC-47D1-B256-2D8E7740DB06}"/>
    <cellStyle name="Output 37 2 2 3" xfId="7659" xr:uid="{C8DDDFE7-7D9E-4778-8BCE-ABE4BD692186}"/>
    <cellStyle name="Output 37 2 2 4" xfId="10060" xr:uid="{199EF881-81C8-45BC-AC86-6082B6B105F7}"/>
    <cellStyle name="Output 37 2 3" xfId="3762" xr:uid="{DE0FF23A-7460-4CEA-AD09-6B8032AD293B}"/>
    <cellStyle name="Output 37 2 3 2" xfId="6518" xr:uid="{087DACE2-7D93-424B-8057-76EBF48CDC09}"/>
    <cellStyle name="Output 37 2 3 3" xfId="5554" xr:uid="{781F5838-042C-42F0-8E84-01D08C2ECE50}"/>
    <cellStyle name="Output 37 2 3 4" xfId="9239" xr:uid="{9270FE05-4A71-4566-B7D5-2BBD0B9157C7}"/>
    <cellStyle name="Output 37 2 4" xfId="5754" xr:uid="{7B8B0F9B-DEC2-4CC0-A2EC-50192718726C}"/>
    <cellStyle name="Output 37 2 5" xfId="8579" xr:uid="{9F9CD159-CE22-4EC1-B09B-94700EBD9F2F}"/>
    <cellStyle name="Output 37 3" xfId="2348" xr:uid="{00000000-0005-0000-0000-0000670B0000}"/>
    <cellStyle name="Output 37 3 2" xfId="4659" xr:uid="{49E10E2F-4C11-4E73-A871-229E00A092FD}"/>
    <cellStyle name="Output 37 3 2 2" xfId="7273" xr:uid="{178B8C72-0813-49AB-BE43-24305754C3D6}"/>
    <cellStyle name="Output 37 3 2 3" xfId="5672" xr:uid="{C4B01DCA-D643-4E57-B9C2-720CD1291175}"/>
    <cellStyle name="Output 37 3 2 4" xfId="10129" xr:uid="{B4E39BE5-0434-4594-9267-CF4F8DB74DF8}"/>
    <cellStyle name="Output 37 3 3" xfId="3830" xr:uid="{A1214027-DDCE-458B-8660-1C8C2F90CC2A}"/>
    <cellStyle name="Output 37 3 3 2" xfId="6586" xr:uid="{A86C3C28-99C6-43E9-992A-E0F40BF1C04C}"/>
    <cellStyle name="Output 37 3 3 3" xfId="5262" xr:uid="{8EFE6B78-7CBE-485C-8869-FC61BFD36FBF}"/>
    <cellStyle name="Output 37 3 3 4" xfId="9307" xr:uid="{3F40724E-1B29-41FB-AFB7-8AEEA45310FE}"/>
    <cellStyle name="Output 37 3 4" xfId="5827" xr:uid="{38DA4054-2B04-4698-A089-C7C1653D695A}"/>
    <cellStyle name="Output 37 3 5" xfId="8646" xr:uid="{B62A8D02-EE4B-4D85-8B5D-7AC226AC9721}"/>
    <cellStyle name="Output 37 4" xfId="3362" xr:uid="{00000000-0005-0000-0000-0000680B0000}"/>
    <cellStyle name="Output 37 4 2" xfId="5053" xr:uid="{E6887EB9-83D5-47EF-BAFB-0C95E57CF249}"/>
    <cellStyle name="Output 37 4 2 2" xfId="7543" xr:uid="{EF89B420-E284-4237-B658-127E605D6FAE}"/>
    <cellStyle name="Output 37 4 2 3" xfId="5577" xr:uid="{87F66FFC-DEE3-4D4A-AEA9-FA58E7E4DED8}"/>
    <cellStyle name="Output 37 4 2 4" xfId="10523" xr:uid="{00D04B81-CDE3-4F93-A5BD-10C18BC3EC97}"/>
    <cellStyle name="Output 37 4 3" xfId="4091" xr:uid="{09238E07-9525-4BF3-A7D5-5540A07F3F3D}"/>
    <cellStyle name="Output 37 4 3 2" xfId="6847" xr:uid="{9AA244BA-9BE5-4E34-9DDA-1D0BF0B01ECD}"/>
    <cellStyle name="Output 37 4 3 3" xfId="5185" xr:uid="{D14AE293-5F4A-4949-A11C-D6E5C919E689}"/>
    <cellStyle name="Output 37 4 3 4" xfId="9568" xr:uid="{6E91C021-7855-41C9-92D6-00A6279390DB}"/>
    <cellStyle name="Output 37 4 4" xfId="6159" xr:uid="{6A20C7B8-7AE8-4732-92F2-3DB6C042333D}"/>
    <cellStyle name="Output 37 4 5" xfId="8892" xr:uid="{C6E3AAD2-F7D7-46FF-AAC2-B63BA41DF404}"/>
    <cellStyle name="Output 37 5" xfId="2573" xr:uid="{00000000-0005-0000-0000-0000690B0000}"/>
    <cellStyle name="Output 37 5 2" xfId="4879" xr:uid="{8759CE6E-944D-4148-9F06-F112B1102CE6}"/>
    <cellStyle name="Output 37 5 2 2" xfId="7384" xr:uid="{7EB50AA8-B78B-480E-B069-6DB2C23CF956}"/>
    <cellStyle name="Output 37 5 2 3" xfId="7592" xr:uid="{5644DD9F-30B8-42E6-9E39-5DF15CA6B7CA}"/>
    <cellStyle name="Output 37 5 2 4" xfId="10349" xr:uid="{A2772D20-633F-44C5-96BD-4CACE754C038}"/>
    <cellStyle name="Output 37 5 3" xfId="3930" xr:uid="{6943F9E1-F823-4A9F-A926-150D7D478118}"/>
    <cellStyle name="Output 37 5 3 2" xfId="6686" xr:uid="{2C9BA8D8-A8A1-42FA-BC12-93A05074A7EA}"/>
    <cellStyle name="Output 37 5 3 3" xfId="7625" xr:uid="{D0B92D28-BE1C-46A6-86EF-34630645CCBB}"/>
    <cellStyle name="Output 37 5 3 4" xfId="9407" xr:uid="{EDC17DAD-1B6E-4EFF-A3AC-9DD229775633}"/>
    <cellStyle name="Output 37 5 4" xfId="5944" xr:uid="{3C60D982-671A-4DF5-B3BE-BF2EE72499D2}"/>
    <cellStyle name="Output 37 5 5" xfId="8745" xr:uid="{4EDE3E13-CE80-488B-85F2-710A7B9E1546}"/>
    <cellStyle name="Output 37 6" xfId="4360" xr:uid="{5C742F41-53E8-4F7B-895F-FCC46E1AB0B0}"/>
    <cellStyle name="Output 37 6 2" xfId="7041" xr:uid="{8F428757-1075-42AF-A391-BA4DAAB783C4}"/>
    <cellStyle name="Output 37 6 3" xfId="7663" xr:uid="{8D87F20B-1AC2-4D5B-9D79-6AA8E268F54C}"/>
    <cellStyle name="Output 37 6 4" xfId="9830" xr:uid="{D4D2BDCF-ACA5-4310-B995-3C633BAD3380}"/>
    <cellStyle name="Output 37 7" xfId="3609" xr:uid="{A8484CE2-98A5-40E8-B47D-0AE0475E489C}"/>
    <cellStyle name="Output 37 7 2" xfId="6365" xr:uid="{7A60F7E1-468A-4522-917B-E99DA0928C21}"/>
    <cellStyle name="Output 37 7 3" xfId="5310" xr:uid="{8B9EAA08-1BB2-403D-978B-F61C458A489F}"/>
    <cellStyle name="Output 37 7 4" xfId="9086" xr:uid="{667D10A0-634D-4A97-A3C5-C3F0858F5331}"/>
    <cellStyle name="Output 37 8" xfId="5544" xr:uid="{5E94D40F-13F9-4524-B637-1B7E3B728BBF}"/>
    <cellStyle name="Output 37 9" xfId="8438" xr:uid="{3D95F3BC-1905-404A-8E38-067832473490}"/>
    <cellStyle name="Output 37_WCO" xfId="2634" xr:uid="{00000000-0005-0000-0000-00006A0B0000}"/>
    <cellStyle name="Output 38" xfId="1759" xr:uid="{00000000-0005-0000-0000-00006B0B0000}"/>
    <cellStyle name="Output 38 2" xfId="2244" xr:uid="{00000000-0005-0000-0000-00006C0B0000}"/>
    <cellStyle name="Output 38 2 2" xfId="4591" xr:uid="{4373CA39-8EB4-472E-94C8-C1EBF8864BB6}"/>
    <cellStyle name="Output 38 2 2 2" xfId="7205" xr:uid="{4511CE80-12AC-4D09-A03F-EE23BED819C2}"/>
    <cellStyle name="Output 38 2 2 3" xfId="5161" xr:uid="{E31701B2-D07A-4D1E-9FC4-DC33328DBD6D}"/>
    <cellStyle name="Output 38 2 2 4" xfId="10061" xr:uid="{27DB3E81-BB7C-42AE-A264-F41E08D31B6D}"/>
    <cellStyle name="Output 38 2 3" xfId="3763" xr:uid="{931316B8-326E-4871-8522-88B4BD744C64}"/>
    <cellStyle name="Output 38 2 3 2" xfId="6519" xr:uid="{BD0ADA7E-C2C2-4E56-909D-7471826570B7}"/>
    <cellStyle name="Output 38 2 3 3" xfId="7987" xr:uid="{2524ABDC-54ED-4804-92B8-B064056874A1}"/>
    <cellStyle name="Output 38 2 3 4" xfId="9240" xr:uid="{969D4253-324B-4F3A-B9FB-A25EBA1CD667}"/>
    <cellStyle name="Output 38 2 4" xfId="5755" xr:uid="{885E91E5-D482-4901-AC4C-A2BCD428DCA7}"/>
    <cellStyle name="Output 38 2 5" xfId="8580" xr:uid="{FDD1299B-E3EF-4348-8A29-D799B48A75DB}"/>
    <cellStyle name="Output 38 3" xfId="2349" xr:uid="{00000000-0005-0000-0000-00006D0B0000}"/>
    <cellStyle name="Output 38 3 2" xfId="4660" xr:uid="{79ADBD03-B049-4499-97F8-AE0B5EE5C42E}"/>
    <cellStyle name="Output 38 3 2 2" xfId="7274" xr:uid="{2288685C-756A-40E1-B248-21391CE80E38}"/>
    <cellStyle name="Output 38 3 2 3" xfId="8005" xr:uid="{267CFF26-A067-4E1B-AFF6-F9AFF7125AC9}"/>
    <cellStyle name="Output 38 3 2 4" xfId="10130" xr:uid="{97D86386-9BCA-4F00-969E-E82F3C3EF89B}"/>
    <cellStyle name="Output 38 3 3" xfId="3831" xr:uid="{8F56B536-3897-4747-8FA3-AF1DB745B3CB}"/>
    <cellStyle name="Output 38 3 3 2" xfId="6587" xr:uid="{F5BC6297-44E9-4E4C-9692-F683C2BC8254}"/>
    <cellStyle name="Output 38 3 3 3" xfId="6188" xr:uid="{C0144666-0024-42C5-A1FC-67F122223BCD}"/>
    <cellStyle name="Output 38 3 3 4" xfId="9308" xr:uid="{3BBF2103-3CB0-48C1-8E04-357B4B699D51}"/>
    <cellStyle name="Output 38 3 4" xfId="5828" xr:uid="{A55C8950-A2C9-4EC4-86A3-8B65131A7244}"/>
    <cellStyle name="Output 38 3 5" xfId="8647" xr:uid="{A4147B4B-5B17-46AA-83F0-0819BAB68E2D}"/>
    <cellStyle name="Output 38 4" xfId="3363" xr:uid="{00000000-0005-0000-0000-00006E0B0000}"/>
    <cellStyle name="Output 38 4 2" xfId="5054" xr:uid="{C19CC656-B714-4424-AADE-BC59549E43EF}"/>
    <cellStyle name="Output 38 4 2 2" xfId="7544" xr:uid="{E8245F53-5901-4E51-928B-B654168C5571}"/>
    <cellStyle name="Output 38 4 2 3" xfId="5667" xr:uid="{639066A8-4FBE-499A-9B2F-7915A547DAC5}"/>
    <cellStyle name="Output 38 4 2 4" xfId="10524" xr:uid="{5F9BE55E-DE03-492D-A478-2FAF3D3A1B20}"/>
    <cellStyle name="Output 38 4 3" xfId="4092" xr:uid="{02BA1B98-9849-4279-B59D-81E071C842DE}"/>
    <cellStyle name="Output 38 4 3 2" xfId="6848" xr:uid="{80DA8E2D-3434-4635-A4CE-E014C71F4DB4}"/>
    <cellStyle name="Output 38 4 3 3" xfId="7944" xr:uid="{A4856095-B786-4270-9891-BB953E2CE459}"/>
    <cellStyle name="Output 38 4 3 4" xfId="9569" xr:uid="{A22D1789-960B-4C91-9DEA-8692B24D674F}"/>
    <cellStyle name="Output 38 4 4" xfId="6160" xr:uid="{135151EB-1781-4A65-8F8B-3C551010222E}"/>
    <cellStyle name="Output 38 4 5" xfId="8893" xr:uid="{D87964A1-2CD1-4F2F-919A-BF0F2E18125E}"/>
    <cellStyle name="Output 38 5" xfId="2574" xr:uid="{00000000-0005-0000-0000-00006F0B0000}"/>
    <cellStyle name="Output 38 5 2" xfId="4880" xr:uid="{8DF2C9CE-9899-49BE-ABD7-5A54F69C0FB2}"/>
    <cellStyle name="Output 38 5 2 2" xfId="7385" xr:uid="{8968A589-1E4A-4724-8492-362F7CA852E4}"/>
    <cellStyle name="Output 38 5 2 3" xfId="5972" xr:uid="{61A945A8-AFC3-4AF7-9B0F-EFF1855F3D61}"/>
    <cellStyle name="Output 38 5 2 4" xfId="10350" xr:uid="{E30D107C-3EE0-4301-9756-D96149EEA8EE}"/>
    <cellStyle name="Output 38 5 3" xfId="3931" xr:uid="{777429E9-6D5D-4317-8631-8D898784614D}"/>
    <cellStyle name="Output 38 5 3 2" xfId="6687" xr:uid="{59F87EAE-50E5-482B-A776-D44981BDDBC1}"/>
    <cellStyle name="Output 38 5 3 3" xfId="7634" xr:uid="{D62A8AE5-604F-4A84-88D8-9051FC28B2DD}"/>
    <cellStyle name="Output 38 5 3 4" xfId="9408" xr:uid="{AFEE4D75-D69D-44BF-B0E2-10EF45D7E3A2}"/>
    <cellStyle name="Output 38 5 4" xfId="5945" xr:uid="{9819CE94-EA25-437F-9E90-87BD8E8DB2E8}"/>
    <cellStyle name="Output 38 5 5" xfId="8746" xr:uid="{4BFBB8E3-1FAB-4B23-9A55-E4A6886C22E5}"/>
    <cellStyle name="Output 38 6" xfId="4361" xr:uid="{CC62F7AC-D07B-4F20-90F4-8569FE0DE40B}"/>
    <cellStyle name="Output 38 6 2" xfId="7042" xr:uid="{8004B77A-B566-4DB0-9CF7-5D9896E15DE3}"/>
    <cellStyle name="Output 38 6 3" xfId="8250" xr:uid="{EB7B17FB-9790-4532-B94E-E610E7D62DE3}"/>
    <cellStyle name="Output 38 6 4" xfId="9831" xr:uid="{3B3B6457-6EC9-47C9-B1F5-4EEF648EABEC}"/>
    <cellStyle name="Output 38 7" xfId="3610" xr:uid="{79B2A6BB-BC31-4130-9427-9FD52A46D059}"/>
    <cellStyle name="Output 38 7 2" xfId="6366" xr:uid="{C5417720-E7EB-4B3F-9833-DE7DC1FD4C88}"/>
    <cellStyle name="Output 38 7 3" xfId="8263" xr:uid="{E71E6A45-19BE-4827-AC41-019A3EC90752}"/>
    <cellStyle name="Output 38 7 4" xfId="9087" xr:uid="{62206D7E-4D0F-472F-95D8-60F171D4AB0A}"/>
    <cellStyle name="Output 38 8" xfId="5545" xr:uid="{62637BAC-2479-4302-AECF-9B2F1B7111E6}"/>
    <cellStyle name="Output 38 9" xfId="8439" xr:uid="{0A0F1ABF-083D-4388-A1A6-C4D5BB30A8A3}"/>
    <cellStyle name="Output 38_WCO" xfId="2633" xr:uid="{00000000-0005-0000-0000-0000700B0000}"/>
    <cellStyle name="Output 39" xfId="1760" xr:uid="{00000000-0005-0000-0000-0000710B0000}"/>
    <cellStyle name="Output 39 2" xfId="2245" xr:uid="{00000000-0005-0000-0000-0000720B0000}"/>
    <cellStyle name="Output 39 2 2" xfId="4592" xr:uid="{19E90D23-3A22-41F0-885A-6B486DEFCE26}"/>
    <cellStyle name="Output 39 2 2 2" xfId="7206" xr:uid="{9181B767-B1B4-4886-AD6B-0F55D74978A7}"/>
    <cellStyle name="Output 39 2 2 3" xfId="7605" xr:uid="{0B63F980-2F97-4E81-85DA-B47E030ABD2A}"/>
    <cellStyle name="Output 39 2 2 4" xfId="10062" xr:uid="{8B2CDC9B-B713-4939-ACB1-BE8CF15F07B4}"/>
    <cellStyle name="Output 39 2 3" xfId="3764" xr:uid="{3820469E-1D47-41E9-B392-A3A807DC2416}"/>
    <cellStyle name="Output 39 2 3 2" xfId="6520" xr:uid="{AF4C92D6-499F-49FD-ABA5-6D1CFDE64E1F}"/>
    <cellStyle name="Output 39 2 3 3" xfId="6955" xr:uid="{95D9DFD4-3215-46DD-A52E-285D4A1DAD97}"/>
    <cellStyle name="Output 39 2 3 4" xfId="9241" xr:uid="{88B861B5-398E-4E9E-A640-C253F85113C9}"/>
    <cellStyle name="Output 39 2 4" xfId="5756" xr:uid="{8ADECDD1-DD87-4E42-B4A9-1A83561D66A1}"/>
    <cellStyle name="Output 39 2 5" xfId="8581" xr:uid="{D461F943-D53F-474C-95FB-CF08B7D44190}"/>
    <cellStyle name="Output 39 3" xfId="2350" xr:uid="{00000000-0005-0000-0000-0000730B0000}"/>
    <cellStyle name="Output 39 3 2" xfId="4661" xr:uid="{3C66EFC2-EF00-47F0-862B-5AA3FD2281DD}"/>
    <cellStyle name="Output 39 3 2 2" xfId="7275" xr:uid="{6A5FC547-9A3E-4412-A072-609CA345E245}"/>
    <cellStyle name="Output 39 3 2 3" xfId="8236" xr:uid="{30364A17-F5EB-4A3E-8752-EAB81DD108AF}"/>
    <cellStyle name="Output 39 3 2 4" xfId="10131" xr:uid="{D30A5EF3-BC9A-4D0B-B9EC-B24F1EDCD7D9}"/>
    <cellStyle name="Output 39 3 3" xfId="3832" xr:uid="{BDB372B7-09C3-4642-8049-B94BF96FEB8F}"/>
    <cellStyle name="Output 39 3 3 2" xfId="6588" xr:uid="{B1553A41-41DE-43D6-A4E0-09A49FE99C6B}"/>
    <cellStyle name="Output 39 3 3 3" xfId="5642" xr:uid="{5132822B-4B67-4A46-A8B4-13DED1D17D31}"/>
    <cellStyle name="Output 39 3 3 4" xfId="9309" xr:uid="{AA052E9B-D0C2-48F3-9119-8D0B510AC7D7}"/>
    <cellStyle name="Output 39 3 4" xfId="5829" xr:uid="{B817EA50-F157-4A94-B03B-D79C2EDB3E95}"/>
    <cellStyle name="Output 39 3 5" xfId="8648" xr:uid="{89CB1D84-1901-4166-9CB3-EDA66BA08C28}"/>
    <cellStyle name="Output 39 4" xfId="3364" xr:uid="{00000000-0005-0000-0000-0000740B0000}"/>
    <cellStyle name="Output 39 4 2" xfId="5055" xr:uid="{AC6F93EE-D4CF-4F51-B5B6-D3334CC96C0B}"/>
    <cellStyle name="Output 39 4 2 2" xfId="7545" xr:uid="{8AD1581D-EAF5-4B8D-8626-EA66C42F823E}"/>
    <cellStyle name="Output 39 4 2 3" xfId="8003" xr:uid="{B6F56D33-D670-4118-8852-0492B27093D7}"/>
    <cellStyle name="Output 39 4 2 4" xfId="10525" xr:uid="{D931BCC2-560D-42DD-B4F0-0F3171F41AB6}"/>
    <cellStyle name="Output 39 4 3" xfId="4093" xr:uid="{FA410C14-6410-43AB-92BC-61F26CCE5A22}"/>
    <cellStyle name="Output 39 4 3 2" xfId="6849" xr:uid="{AAD25C89-3688-4818-B954-1222B0244E91}"/>
    <cellStyle name="Output 39 4 3 3" xfId="7600" xr:uid="{36CC7283-9080-4DE8-8D47-5B8D6E13A339}"/>
    <cellStyle name="Output 39 4 3 4" xfId="9570" xr:uid="{F4132E49-E253-4558-B42C-529086F7D86A}"/>
    <cellStyle name="Output 39 4 4" xfId="6161" xr:uid="{179A21B5-56ED-4FEF-B6DE-8B00C123578A}"/>
    <cellStyle name="Output 39 4 5" xfId="8894" xr:uid="{31F632C1-7F1C-4146-9E0F-EA768F70E1F6}"/>
    <cellStyle name="Output 39 5" xfId="2575" xr:uid="{00000000-0005-0000-0000-0000750B0000}"/>
    <cellStyle name="Output 39 5 2" xfId="4881" xr:uid="{9272D8AC-F828-4B4F-9EAE-D9A6598ABFD5}"/>
    <cellStyle name="Output 39 5 2 2" xfId="7386" xr:uid="{A3075939-8083-416B-8F77-6CEEC300E9BE}"/>
    <cellStyle name="Output 39 5 2 3" xfId="5404" xr:uid="{D6CCDEF7-277F-4E56-AB68-D7E3E9304656}"/>
    <cellStyle name="Output 39 5 2 4" xfId="10351" xr:uid="{9CCA181C-27C3-4596-AAFC-5FE49759231D}"/>
    <cellStyle name="Output 39 5 3" xfId="3932" xr:uid="{349D9480-59D4-403B-A244-3216473E5BB1}"/>
    <cellStyle name="Output 39 5 3 2" xfId="6688" xr:uid="{6C812E92-C5AE-4455-88A5-8FF4486AB66D}"/>
    <cellStyle name="Output 39 5 3 3" xfId="5318" xr:uid="{AC66453A-3AB3-41E0-9FD1-5266A5DC8BCF}"/>
    <cellStyle name="Output 39 5 3 4" xfId="9409" xr:uid="{D32B98E6-B4E0-4E96-8F4A-5B1AE34AF5DE}"/>
    <cellStyle name="Output 39 5 4" xfId="5946" xr:uid="{0340C193-256E-405A-AD67-D6540FAAFF71}"/>
    <cellStyle name="Output 39 5 5" xfId="8747" xr:uid="{10FEE12F-31D6-4A41-BB16-2AFDD1A32659}"/>
    <cellStyle name="Output 39 6" xfId="4362" xr:uid="{F2635FB9-0D3E-4361-A7FA-BFE33B1297E0}"/>
    <cellStyle name="Output 39 6 2" xfId="7043" xr:uid="{68ED5AEA-A568-4E47-BBBD-7A0D4368DC86}"/>
    <cellStyle name="Output 39 6 3" xfId="8267" xr:uid="{A35906F8-21BB-4AB2-997F-70B466A05041}"/>
    <cellStyle name="Output 39 6 4" xfId="9832" xr:uid="{461FDCFB-7EDA-420C-8CD7-61297DACC983}"/>
    <cellStyle name="Output 39 7" xfId="3611" xr:uid="{B078C1CD-D8C6-46EA-A995-05BE42B4D8F0}"/>
    <cellStyle name="Output 39 7 2" xfId="6367" xr:uid="{D2CDD0A0-A261-40DB-858D-32F0589C41D6}"/>
    <cellStyle name="Output 39 7 3" xfId="5322" xr:uid="{88480F02-BDBA-4FA9-9C6E-7E74ECD200A0}"/>
    <cellStyle name="Output 39 7 4" xfId="9088" xr:uid="{B680494C-D493-4D9E-AFE7-374AEC68AEAC}"/>
    <cellStyle name="Output 39 8" xfId="5546" xr:uid="{326D83DE-5063-4904-ACD0-81611B910040}"/>
    <cellStyle name="Output 39 9" xfId="8440" xr:uid="{04332F68-E561-46AA-AFD9-B1003BE4D762}"/>
    <cellStyle name="Output 39_WCO" xfId="2632" xr:uid="{00000000-0005-0000-0000-0000760B0000}"/>
    <cellStyle name="Output 4" xfId="1761" xr:uid="{00000000-0005-0000-0000-0000770B0000}"/>
    <cellStyle name="Output 4 2" xfId="2246" xr:uid="{00000000-0005-0000-0000-0000780B0000}"/>
    <cellStyle name="Output 4 2 2" xfId="4593" xr:uid="{8213A071-2E88-450B-BFBD-EF5399D69AC5}"/>
    <cellStyle name="Output 4 2 2 2" xfId="7207" xr:uid="{6B7DE4F3-6B8C-41A8-8751-9BF1371CAAE5}"/>
    <cellStyle name="Output 4 2 2 3" xfId="7699" xr:uid="{D2E238FA-F70A-4839-BEEA-7E20C71A3918}"/>
    <cellStyle name="Output 4 2 2 4" xfId="10063" xr:uid="{1F91D35A-A4CB-49AD-A763-9B29DB30EF05}"/>
    <cellStyle name="Output 4 2 3" xfId="3765" xr:uid="{ACFC094D-8891-4564-80D5-B2842EC6563A}"/>
    <cellStyle name="Output 4 2 3 2" xfId="6521" xr:uid="{E6E2CC18-7AD4-4315-AB3D-3B59252B43D6}"/>
    <cellStyle name="Output 4 2 3 3" xfId="8264" xr:uid="{7FAFD068-92B6-4DAC-9FCF-598C27BA4C91}"/>
    <cellStyle name="Output 4 2 3 4" xfId="9242" xr:uid="{03EECDB9-1430-4D0B-B1A9-FD9AB6308F9E}"/>
    <cellStyle name="Output 4 2 4" xfId="5757" xr:uid="{530E4926-84D0-40FD-8880-240014FBA7DA}"/>
    <cellStyle name="Output 4 2 5" xfId="8582" xr:uid="{6A5FECF0-88C3-4E96-8ED7-156733F186B4}"/>
    <cellStyle name="Output 4 3" xfId="2351" xr:uid="{00000000-0005-0000-0000-0000790B0000}"/>
    <cellStyle name="Output 4 3 2" xfId="4662" xr:uid="{ED6A06B7-E071-40D0-B988-826416F3AB0E}"/>
    <cellStyle name="Output 4 3 2 2" xfId="7276" xr:uid="{0B19173D-7FD2-4EBE-B4D6-135C63B667AC}"/>
    <cellStyle name="Output 4 3 2 3" xfId="5333" xr:uid="{2348A88F-5AE9-4280-A0AC-FC0C001C7415}"/>
    <cellStyle name="Output 4 3 2 4" xfId="10132" xr:uid="{26590024-563E-457A-96BC-717328EAE804}"/>
    <cellStyle name="Output 4 3 3" xfId="3833" xr:uid="{A166DA15-13C0-4380-BC6B-1E9FD6416D26}"/>
    <cellStyle name="Output 4 3 3 2" xfId="6589" xr:uid="{F5F3D5FC-0536-4104-BD87-5B2BE106443E}"/>
    <cellStyle name="Output 4 3 3 3" xfId="5568" xr:uid="{714E2CD7-1656-4961-8FE5-7DD68A236A4B}"/>
    <cellStyle name="Output 4 3 3 4" xfId="9310" xr:uid="{991BA0F1-17C8-4C5E-8B8B-5B6847B8F9BA}"/>
    <cellStyle name="Output 4 3 4" xfId="5830" xr:uid="{1D933B3B-6661-468A-BCA0-9AA8B13B43C0}"/>
    <cellStyle name="Output 4 3 5" xfId="8649" xr:uid="{D8CACE3A-8993-464D-8D9F-92758C0F8DD1}"/>
    <cellStyle name="Output 4 4" xfId="3365" xr:uid="{00000000-0005-0000-0000-00007A0B0000}"/>
    <cellStyle name="Output 4 4 2" xfId="5056" xr:uid="{EB01B67A-8DDD-4631-938E-083FB2738D32}"/>
    <cellStyle name="Output 4 4 2 2" xfId="7546" xr:uid="{A51B43BB-D072-48B5-BFB3-3EA19579074B}"/>
    <cellStyle name="Output 4 4 2 3" xfId="7688" xr:uid="{D3973C48-2E72-44F6-ADEF-F9E12BDE01F5}"/>
    <cellStyle name="Output 4 4 2 4" xfId="10526" xr:uid="{6267B21C-CC13-4C86-B678-EE75B56187EB}"/>
    <cellStyle name="Output 4 4 3" xfId="4094" xr:uid="{AE2FCCC1-FF4B-43A4-9F37-45D266F9AB4D}"/>
    <cellStyle name="Output 4 4 3 2" xfId="6850" xr:uid="{34EFF47B-4500-4FE7-B908-FB6AC178B006}"/>
    <cellStyle name="Output 4 4 3 3" xfId="5458" xr:uid="{4359ADF0-398A-4524-8723-FF6287702390}"/>
    <cellStyle name="Output 4 4 3 4" xfId="9571" xr:uid="{E0A81BBB-CCE2-4639-A41C-C74CF4F96F5A}"/>
    <cellStyle name="Output 4 4 4" xfId="6162" xr:uid="{602BA6B2-B26F-4534-AA53-E5466B541849}"/>
    <cellStyle name="Output 4 4 5" xfId="8895" xr:uid="{7FDE1933-DA4B-451C-918F-F0625D0017C0}"/>
    <cellStyle name="Output 4 5" xfId="3401" xr:uid="{00000000-0005-0000-0000-00007B0B0000}"/>
    <cellStyle name="Output 4 5 2" xfId="5085" xr:uid="{3D932662-543C-4C26-AD2A-F1621FC4366B}"/>
    <cellStyle name="Output 4 5 2 2" xfId="7562" xr:uid="{148F6B7C-3778-40A1-985C-336D1BBEABF7}"/>
    <cellStyle name="Output 4 5 2 3" xfId="5966" xr:uid="{76A4CEA8-F796-40B6-889F-78C97C35CDB0}"/>
    <cellStyle name="Output 4 5 2 4" xfId="10555" xr:uid="{95ADAAB3-8D51-41FE-9489-E6E589075FFB}"/>
    <cellStyle name="Output 4 5 3" xfId="4107" xr:uid="{125D2862-9231-4B06-8C20-9AA50A511818}"/>
    <cellStyle name="Output 4 5 3 2" xfId="6863" xr:uid="{FE35A8BA-C647-43C9-BF04-DFE9B260E9E5}"/>
    <cellStyle name="Output 4 5 3 3" xfId="5242" xr:uid="{63903BB3-0C42-4B9B-AAC1-2C6A77168BE9}"/>
    <cellStyle name="Output 4 5 3 4" xfId="9584" xr:uid="{15F93178-2FBC-4356-8FFE-ACBED94A0B69}"/>
    <cellStyle name="Output 4 5 4" xfId="6180" xr:uid="{DB4C9486-7060-40C6-82E4-E7CE29B5AA70}"/>
    <cellStyle name="Output 4 5 5" xfId="8908" xr:uid="{19D37537-5B32-4365-8F58-5597D8C25447}"/>
    <cellStyle name="Output 4 6" xfId="4363" xr:uid="{6881FC0C-E7B7-4EA8-8DF9-6221A5DE9F99}"/>
    <cellStyle name="Output 4 6 2" xfId="7044" xr:uid="{E6C3EAC9-91F4-4FF9-A93E-428F577348F5}"/>
    <cellStyle name="Output 4 6 3" xfId="6187" xr:uid="{47AA5D28-4C2A-4786-9070-0DECA16319BD}"/>
    <cellStyle name="Output 4 6 4" xfId="9833" xr:uid="{CF89BE8F-0A9A-4074-B1F4-D10EF18A930D}"/>
    <cellStyle name="Output 4 7" xfId="3612" xr:uid="{11C4233C-DFA3-4DD7-8029-D1E2E7423953}"/>
    <cellStyle name="Output 4 7 2" xfId="6368" xr:uid="{7F9E0E8F-2378-4F97-B922-CB7A8B8649F8}"/>
    <cellStyle name="Output 4 7 3" xfId="8231" xr:uid="{B5FBAA45-5FD9-48E5-A9EE-BE4DCB01F148}"/>
    <cellStyle name="Output 4 7 4" xfId="9089" xr:uid="{4FF2911F-AB91-4248-8359-CFEB16C7BE13}"/>
    <cellStyle name="Output 4 8" xfId="5547" xr:uid="{6EAD729B-0A8E-4FE4-94BF-1C39F00D1C6A}"/>
    <cellStyle name="Output 4 9" xfId="8441" xr:uid="{CC7B0E84-1265-40EC-BF04-9E3F329C8E3D}"/>
    <cellStyle name="Output 4_WCO" xfId="2631" xr:uid="{00000000-0005-0000-0000-00007C0B0000}"/>
    <cellStyle name="Output 40" xfId="1762" xr:uid="{00000000-0005-0000-0000-00007D0B0000}"/>
    <cellStyle name="Output 40 2" xfId="2885" xr:uid="{00000000-0005-0000-0000-00007E0B0000}"/>
    <cellStyle name="Output 40 2 2" xfId="4904" xr:uid="{56FF1A05-F922-4349-BE25-0E882618459F}"/>
    <cellStyle name="Output 40 2 2 2" xfId="7402" xr:uid="{4B1ABE3F-2B41-49EC-B800-6773645C4B41}"/>
    <cellStyle name="Output 40 2 2 3" xfId="7675" xr:uid="{607FBC44-59CD-4AA9-B532-F74CF3C8C14B}"/>
    <cellStyle name="Output 40 2 2 4" xfId="10374" xr:uid="{904B8697-BCE9-4345-85E5-DF7CC7B0DF82}"/>
    <cellStyle name="Output 40 2 3" xfId="3951" xr:uid="{62D2CB37-9632-43DE-9DE7-886042266752}"/>
    <cellStyle name="Output 40 2 3 2" xfId="6707" xr:uid="{34B87F1A-A1CE-4215-928E-52F68C09EA49}"/>
    <cellStyle name="Output 40 2 3 3" xfId="7697" xr:uid="{05703950-087F-4234-852C-BC2884D82F16}"/>
    <cellStyle name="Output 40 2 3 4" xfId="9428" xr:uid="{6EEFDD6A-9AC4-4DAF-ADA4-0B3F4CA55E7D}"/>
    <cellStyle name="Output 40 2 4" xfId="5980" xr:uid="{6005F09D-7840-4A69-B598-8F0E4E9D584D}"/>
    <cellStyle name="Output 40 2 5" xfId="8760" xr:uid="{1C7C7A7D-73A2-42F8-855D-A04F9C93F310}"/>
    <cellStyle name="Output 40 3" xfId="3394" xr:uid="{00000000-0005-0000-0000-00007F0B0000}"/>
    <cellStyle name="Output 40 3 2" xfId="5079" xr:uid="{5C6A822C-63A1-4C45-B7B5-1B09665CBE2A}"/>
    <cellStyle name="Output 40 3 2 2" xfId="7558" xr:uid="{6BD31FA1-4FF0-4EF5-AF61-8039BBC5A15F}"/>
    <cellStyle name="Output 40 3 2 3" xfId="6172" xr:uid="{16F7A698-0F8F-45A3-9CE4-D865531870C6}"/>
    <cellStyle name="Output 40 3 2 4" xfId="10549" xr:uid="{11034526-92EB-46AD-8D8F-6A16730ADA0C}"/>
    <cellStyle name="Output 40 3 3" xfId="4104" xr:uid="{BDA219E6-E561-4A56-A5D8-C7D4B5BA7B20}"/>
    <cellStyle name="Output 40 3 3 2" xfId="6860" xr:uid="{66A72386-293C-4542-AAEE-C371BEC1694A}"/>
    <cellStyle name="Output 40 3 3 3" xfId="7692" xr:uid="{9575373D-25E8-4036-9F8C-AAD735D2D3C3}"/>
    <cellStyle name="Output 40 3 3 4" xfId="9581" xr:uid="{C0ED6B23-B325-4898-B464-4BC5B2663210}"/>
    <cellStyle name="Output 40 3 4" xfId="6177" xr:uid="{FB3F4EAB-2566-4089-B228-414B059E22A1}"/>
    <cellStyle name="Output 40 3 5" xfId="8905" xr:uid="{96B58FCB-E1B4-473F-A92A-B2F76A6EF2DF}"/>
    <cellStyle name="Output 40 4" xfId="2589" xr:uid="{00000000-0005-0000-0000-0000800B0000}"/>
    <cellStyle name="Output 40 4 2" xfId="4891" xr:uid="{A9B2A7E4-2255-4824-BFEA-1D0D265C2B13}"/>
    <cellStyle name="Output 40 4 2 2" xfId="7395" xr:uid="{0759B3F6-4D33-4D7B-AE9B-81143E6F1513}"/>
    <cellStyle name="Output 40 4 2 3" xfId="7129" xr:uid="{8BF50500-8596-4B18-91CA-3A8918B6D8C5}"/>
    <cellStyle name="Output 40 4 2 4" xfId="10361" xr:uid="{30696FC1-0142-46B1-A915-C46869EAB902}"/>
    <cellStyle name="Output 40 4 3" xfId="3940" xr:uid="{7575BA41-5E07-4E3C-AF6E-3E07E04EEF2D}"/>
    <cellStyle name="Output 40 4 3 2" xfId="6696" xr:uid="{5573B28A-538B-431C-9274-BD874552B93F}"/>
    <cellStyle name="Output 40 4 3 3" xfId="7707" xr:uid="{0B521EEA-A60B-445D-BA07-A3705DD0E32F}"/>
    <cellStyle name="Output 40 4 3 4" xfId="9417" xr:uid="{35F8944A-03AD-4A16-9FE5-772C2BAB15B1}"/>
    <cellStyle name="Output 40 4 4" xfId="5954" xr:uid="{62B1E2CD-26E1-4898-83F0-E8C46E69BC4B}"/>
    <cellStyle name="Output 40 4 5" xfId="8754" xr:uid="{E319D41B-7B4F-4207-9AE0-FB9FDAA8C562}"/>
    <cellStyle name="Output 40 5" xfId="4364" xr:uid="{41336D3D-CDB8-4372-845E-AECF3DEA78D6}"/>
    <cellStyle name="Output 40 5 2" xfId="7045" xr:uid="{AFCF145C-46FC-407D-9BED-856277F2DB80}"/>
    <cellStyle name="Output 40 5 3" xfId="5867" xr:uid="{76252D3E-B25B-4371-AE9B-873BE2BCD285}"/>
    <cellStyle name="Output 40 5 4" xfId="9834" xr:uid="{C0DFCCAF-B31C-453E-8A83-1A6E47BF9C5A}"/>
    <cellStyle name="Output 40 6" xfId="3613" xr:uid="{5FF3D436-9716-4E1A-8278-F48DEDAC07A9}"/>
    <cellStyle name="Output 40 6 2" xfId="6369" xr:uid="{C7ABF4CC-0DC5-46C2-ADFD-F0EE03DFB816}"/>
    <cellStyle name="Output 40 6 3" xfId="8207" xr:uid="{0E53443E-3F2A-4919-B3E4-3341B7D4A73F}"/>
    <cellStyle name="Output 40 6 4" xfId="9090" xr:uid="{17589DCA-FDE2-42D3-9140-FC730BC94E43}"/>
    <cellStyle name="Output 40 7" xfId="5548" xr:uid="{657484C8-AE38-4FE9-85C9-14AF25E7BEFC}"/>
    <cellStyle name="Output 40 8" xfId="8442" xr:uid="{2B9B6C0B-75B4-4351-B661-F44244320F85}"/>
    <cellStyle name="Output 40_WCO" xfId="2630" xr:uid="{00000000-0005-0000-0000-0000810B0000}"/>
    <cellStyle name="Output 41" xfId="2213" xr:uid="{00000000-0005-0000-0000-0000820B0000}"/>
    <cellStyle name="Output 41 2" xfId="4560" xr:uid="{91EAA740-8B62-4218-A2F8-16E99A705506}"/>
    <cellStyle name="Output 41 2 2" xfId="7174" xr:uid="{8997F198-0D43-4607-AB76-63A52A7465B9}"/>
    <cellStyle name="Output 41 2 3" xfId="5313" xr:uid="{2CB896D6-A9A5-4F9A-AAC1-6EBC12CD2F24}"/>
    <cellStyle name="Output 41 2 4" xfId="10030" xr:uid="{DE051E24-6BA1-4AF8-9AC8-5CB84C6C334E}"/>
    <cellStyle name="Output 41 3" xfId="3732" xr:uid="{0CA24A8D-036F-4015-A0AB-AF1F533BF755}"/>
    <cellStyle name="Output 41 3 2" xfId="6488" xr:uid="{922FD2C5-1E1D-4167-9A7D-8116E400ED70}"/>
    <cellStyle name="Output 41 3 3" xfId="5356" xr:uid="{B6B9657F-AB50-4272-B7C1-B8E8A7451832}"/>
    <cellStyle name="Output 41 3 4" xfId="9209" xr:uid="{BC23154A-1D94-427D-B535-E849A96692A1}"/>
    <cellStyle name="Output 41 4" xfId="5724" xr:uid="{DC5F56CD-B660-4AD5-9AA4-7477AD671A5B}"/>
    <cellStyle name="Output 41 5" xfId="8549" xr:uid="{7C05A8E0-E17A-49C1-BA65-6E45613F7108}"/>
    <cellStyle name="Output 42" xfId="2318" xr:uid="{00000000-0005-0000-0000-0000830B0000}"/>
    <cellStyle name="Output 42 2" xfId="4629" xr:uid="{54BD7E0D-3050-4881-82BE-A4B90209F14A}"/>
    <cellStyle name="Output 42 2 2" xfId="7243" xr:uid="{540E9429-2C6D-4E55-B3CB-030F0B2773ED}"/>
    <cellStyle name="Output 42 2 3" xfId="8183" xr:uid="{B86812D2-0C3D-4121-AD02-A88A1FE2C0AD}"/>
    <cellStyle name="Output 42 2 4" xfId="10099" xr:uid="{DE9358A7-3DB3-4A03-BB58-737EF64F874D}"/>
    <cellStyle name="Output 42 3" xfId="3800" xr:uid="{6208D236-9631-4ED9-8299-2D559423B83E}"/>
    <cellStyle name="Output 42 3 2" xfId="6556" xr:uid="{7B02087E-C6FD-444F-A524-DE8B6286EC36}"/>
    <cellStyle name="Output 42 3 3" xfId="5961" xr:uid="{352783EF-2F22-4E3A-9DA3-B1E0B1342F9E}"/>
    <cellStyle name="Output 42 3 4" xfId="9277" xr:uid="{9C015B66-33AE-4471-A1F2-7118049D4327}"/>
    <cellStyle name="Output 42 4" xfId="5797" xr:uid="{525E4E84-8591-4B74-AF2B-273B73D45A0B}"/>
    <cellStyle name="Output 42 5" xfId="8616" xr:uid="{B6F9E640-8B22-4855-9824-691D480E3427}"/>
    <cellStyle name="Output 43" xfId="3332" xr:uid="{00000000-0005-0000-0000-0000840B0000}"/>
    <cellStyle name="Output 43 2" xfId="5023" xr:uid="{9AE3F15E-DA2F-4D74-AEDC-E7C02A6AB6B7}"/>
    <cellStyle name="Output 43 2 2" xfId="7513" xr:uid="{565EE374-B0DC-4968-852A-F4937DF864B3}"/>
    <cellStyle name="Output 43 2 3" xfId="5251" xr:uid="{1D640D20-46F3-417C-BAA2-12B0977FA806}"/>
    <cellStyle name="Output 43 2 4" xfId="10493" xr:uid="{3CE4456E-1BA2-451B-8682-F57D4DCB705C}"/>
    <cellStyle name="Output 43 3" xfId="4061" xr:uid="{1FD22D17-F7E3-40EE-97E9-2368EFBCB02E}"/>
    <cellStyle name="Output 43 3 2" xfId="6817" xr:uid="{2949FC62-EBBF-4742-86F1-3D3C8B5F47AB}"/>
    <cellStyle name="Output 43 3 3" xfId="8008" xr:uid="{4F2650EF-2EAA-47F5-B0E7-B71DDD69C820}"/>
    <cellStyle name="Output 43 3 4" xfId="9538" xr:uid="{0984BF1E-E6F6-4A47-A692-BE099A4C8351}"/>
    <cellStyle name="Output 43 4" xfId="6129" xr:uid="{1E296A25-E1DB-46BE-A979-3ADE0AB5B684}"/>
    <cellStyle name="Output 43 5" xfId="8862" xr:uid="{A63D6792-89F3-404D-8372-1E435925BD16}"/>
    <cellStyle name="Output 44" xfId="2547" xr:uid="{00000000-0005-0000-0000-0000850B0000}"/>
    <cellStyle name="Output 44 2" xfId="4853" xr:uid="{84669660-A8AB-4B5B-AB55-9BBF9F529D66}"/>
    <cellStyle name="Output 44 2 2" xfId="7358" xr:uid="{156A8D45-098F-4E4D-B3B8-113FF0934308}"/>
    <cellStyle name="Output 44 2 3" xfId="7596" xr:uid="{125311E0-6D66-42D8-9D29-B51A97D7192C}"/>
    <cellStyle name="Output 44 2 4" xfId="10323" xr:uid="{8AE19A73-0098-445D-B80D-3B47EE63DDC3}"/>
    <cellStyle name="Output 44 3" xfId="3904" xr:uid="{33DBAA1B-FA3D-4D9E-9E7C-8D8745ED261D}"/>
    <cellStyle name="Output 44 3 2" xfId="6660" xr:uid="{167EB237-E2E1-411C-866D-CA719FC6AEC2}"/>
    <cellStyle name="Output 44 3 3" xfId="7742" xr:uid="{34EB1515-3B28-4DE7-951F-10DD015D3D91}"/>
    <cellStyle name="Output 44 3 4" xfId="9381" xr:uid="{1A55AD0E-7EC1-4206-8A11-DA101B2CBF11}"/>
    <cellStyle name="Output 44 4" xfId="5918" xr:uid="{B82395A4-5753-42BC-A79F-CC3797CA47E4}"/>
    <cellStyle name="Output 44 5" xfId="8719" xr:uid="{B5882599-A81F-4E59-AF8F-1CEE5E36E808}"/>
    <cellStyle name="Output 45" xfId="1979" xr:uid="{00000000-0005-0000-0000-0000860B0000}"/>
    <cellStyle name="Output 5" xfId="1763" xr:uid="{00000000-0005-0000-0000-0000870B0000}"/>
    <cellStyle name="Output 5 2" xfId="2247" xr:uid="{00000000-0005-0000-0000-0000880B0000}"/>
    <cellStyle name="Output 5 2 2" xfId="4594" xr:uid="{9DBD08C0-BE0B-4BBD-A301-9C8193FC4B46}"/>
    <cellStyle name="Output 5 2 2 2" xfId="7208" xr:uid="{0A54E202-860D-4460-8320-31F16687AAD7}"/>
    <cellStyle name="Output 5 2 2 3" xfId="6051" xr:uid="{2E651760-F396-4579-92DA-2DF93D0D1731}"/>
    <cellStyle name="Output 5 2 2 4" xfId="10064" xr:uid="{319DBFFC-6D9B-4E16-961D-C2D36A6CAE67}"/>
    <cellStyle name="Output 5 2 3" xfId="3766" xr:uid="{17E06610-6B73-45F5-A83B-DFD6981EEFA9}"/>
    <cellStyle name="Output 5 2 3 2" xfId="6522" xr:uid="{51EF21B3-3BCD-4CF2-B880-111A90C81C04}"/>
    <cellStyle name="Output 5 2 3 3" xfId="7655" xr:uid="{27C80670-2C0D-4290-BA7C-66B355FDF384}"/>
    <cellStyle name="Output 5 2 3 4" xfId="9243" xr:uid="{994C9E26-9D94-45CE-AFF4-F98CE6DDA570}"/>
    <cellStyle name="Output 5 2 4" xfId="5758" xr:uid="{120CE747-972B-490D-A866-7713F4621779}"/>
    <cellStyle name="Output 5 2 5" xfId="8583" xr:uid="{4E057D7F-B321-45F3-BDD7-6E1B9191A31C}"/>
    <cellStyle name="Output 5 3" xfId="2352" xr:uid="{00000000-0005-0000-0000-0000890B0000}"/>
    <cellStyle name="Output 5 3 2" xfId="4663" xr:uid="{1F20FCBF-8CE3-45A6-90F0-B20943344DB9}"/>
    <cellStyle name="Output 5 3 2 2" xfId="7277" xr:uid="{1F8E4D78-389A-4201-BBCA-78EC74E348CD}"/>
    <cellStyle name="Output 5 3 2 3" xfId="7751" xr:uid="{FF285963-2986-4126-9F25-D5E93EBC5FAE}"/>
    <cellStyle name="Output 5 3 2 4" xfId="10133" xr:uid="{ACA78E05-BCE2-446B-9BE7-55B8A810996E}"/>
    <cellStyle name="Output 5 3 3" xfId="3834" xr:uid="{E6BC847F-782E-45B2-84AF-08A96C37DDB5}"/>
    <cellStyle name="Output 5 3 3 2" xfId="6590" xr:uid="{8FDFB929-2C27-4DBA-87DD-9BE79C9283D7}"/>
    <cellStyle name="Output 5 3 3 3" xfId="5293" xr:uid="{1C3077CC-DE33-478C-BD30-1A2D6DEBE52B}"/>
    <cellStyle name="Output 5 3 3 4" xfId="9311" xr:uid="{1A624D67-3434-4B09-8FE9-EDC5886CE50A}"/>
    <cellStyle name="Output 5 3 4" xfId="5831" xr:uid="{FA2AF4E9-2414-4D3B-829A-D8EFC2FB513F}"/>
    <cellStyle name="Output 5 3 5" xfId="8650" xr:uid="{009E2082-CB8C-4BD3-A05D-B244F915A849}"/>
    <cellStyle name="Output 5 4" xfId="3366" xr:uid="{00000000-0005-0000-0000-00008A0B0000}"/>
    <cellStyle name="Output 5 4 2" xfId="5057" xr:uid="{D47D24D0-8B39-42A9-845E-7C7B208C3083}"/>
    <cellStyle name="Output 5 4 2 2" xfId="7547" xr:uid="{06C5E922-C6EF-4D7F-B016-B917EDF686F6}"/>
    <cellStyle name="Output 5 4 2 3" xfId="5268" xr:uid="{38EBAEB8-CB91-438D-984F-CE6AFAEB7B61}"/>
    <cellStyle name="Output 5 4 2 4" xfId="10527" xr:uid="{02C3A8A2-47AC-49DE-9378-FFF45DFB357E}"/>
    <cellStyle name="Output 5 4 3" xfId="4095" xr:uid="{65EA4CDA-D5D1-4E22-BB49-4858F654F27A}"/>
    <cellStyle name="Output 5 4 3 2" xfId="6851" xr:uid="{BE3C2A1C-7135-4970-9947-A03802FC5BF4}"/>
    <cellStyle name="Output 5 4 3 3" xfId="5177" xr:uid="{BD07CF53-7C34-4483-883F-69D9C5DC0D9C}"/>
    <cellStyle name="Output 5 4 3 4" xfId="9572" xr:uid="{2205104F-8BC3-4639-8B78-2743D268FAF1}"/>
    <cellStyle name="Output 5 4 4" xfId="6163" xr:uid="{27F50729-44FA-49D9-9B7E-FD02B85FAD6F}"/>
    <cellStyle name="Output 5 4 5" xfId="8896" xr:uid="{77969024-A886-45AF-962D-3DB58D255883}"/>
    <cellStyle name="Output 5 5" xfId="2576" xr:uid="{00000000-0005-0000-0000-00008B0B0000}"/>
    <cellStyle name="Output 5 5 2" xfId="4882" xr:uid="{DFDA19C1-BDC6-4BA2-8B21-5E54EE26C810}"/>
    <cellStyle name="Output 5 5 2 2" xfId="7387" xr:uid="{A8D7BBF3-3D0D-4B37-B6C7-AA18DC0CCA86}"/>
    <cellStyle name="Output 5 5 2 3" xfId="5967" xr:uid="{7491B361-3A34-46D7-990C-B1F4144FB19D}"/>
    <cellStyle name="Output 5 5 2 4" xfId="10352" xr:uid="{0DB7DB99-7D04-46AF-9217-885A8D83ECE2}"/>
    <cellStyle name="Output 5 5 3" xfId="3933" xr:uid="{7DEEB44C-F0DF-45BE-8D43-FD66F2FA1F5B}"/>
    <cellStyle name="Output 5 5 3 2" xfId="6689" xr:uid="{62F95F4F-EE54-4307-B488-8286663697D1}"/>
    <cellStyle name="Output 5 5 3 3" xfId="5419" xr:uid="{E4AC3521-F6B0-4FE2-B7F4-B19A5004174B}"/>
    <cellStyle name="Output 5 5 3 4" xfId="9410" xr:uid="{95BAD49B-A3D4-404F-AF02-BE17A4EF39B9}"/>
    <cellStyle name="Output 5 5 4" xfId="5947" xr:uid="{03A700D9-77B9-4758-95B7-B9FA2382803D}"/>
    <cellStyle name="Output 5 5 5" xfId="8748" xr:uid="{9DB133B7-1ED5-4203-B57A-DF23147FD04F}"/>
    <cellStyle name="Output 5 6" xfId="4365" xr:uid="{BBCB8EED-296B-4B53-8FA2-F8908607331B}"/>
    <cellStyle name="Output 5 6 2" xfId="7046" xr:uid="{E4C09D05-57F8-449D-A282-FF82DAED5936}"/>
    <cellStyle name="Output 5 6 3" xfId="5556" xr:uid="{1B33EB21-BAA7-435B-95F1-E830B46CF362}"/>
    <cellStyle name="Output 5 6 4" xfId="9835" xr:uid="{7C4754D2-0CCB-4562-A17D-DCE9AA7FB85E}"/>
    <cellStyle name="Output 5 7" xfId="3614" xr:uid="{817B2DFC-FB1C-45B6-8530-2871CEF3046B}"/>
    <cellStyle name="Output 5 7 2" xfId="6370" xr:uid="{71395D46-7E9D-458A-AA9E-CB56AD5501C5}"/>
    <cellStyle name="Output 5 7 3" xfId="6106" xr:uid="{731F1C7A-7C38-43DD-9E19-36191E9BEF58}"/>
    <cellStyle name="Output 5 7 4" xfId="9091" xr:uid="{FDBCA68C-6EF8-4BE8-86C7-83FC26876207}"/>
    <cellStyle name="Output 5 8" xfId="5549" xr:uid="{8D30F0B7-D969-4B26-917D-AAD1B2F7B4D9}"/>
    <cellStyle name="Output 5 9" xfId="8443" xr:uid="{B90FC8E6-AC99-4872-ABCF-5C1F037391D5}"/>
    <cellStyle name="Output 5_WCO" xfId="2629" xr:uid="{00000000-0005-0000-0000-00008C0B0000}"/>
    <cellStyle name="Output 6" xfId="1764" xr:uid="{00000000-0005-0000-0000-00008D0B0000}"/>
    <cellStyle name="Output 6 2" xfId="2248" xr:uid="{00000000-0005-0000-0000-00008E0B0000}"/>
    <cellStyle name="Output 6 2 2" xfId="4595" xr:uid="{A4A8EC7E-D2C3-4B39-AA7C-DDAD834DB072}"/>
    <cellStyle name="Output 6 2 2 2" xfId="7209" xr:uid="{69846394-F392-4A9B-9DC7-03CF3B195B3A}"/>
    <cellStyle name="Output 6 2 2 3" xfId="7711" xr:uid="{ABBE2D5D-EBC8-4DA6-9699-EA6A94AC5A4C}"/>
    <cellStyle name="Output 6 2 2 4" xfId="10065" xr:uid="{25E402F8-6546-4B66-8536-504EC6A326AE}"/>
    <cellStyle name="Output 6 2 3" xfId="3767" xr:uid="{48FA1B42-7B69-4E69-814F-17F68A5CE654}"/>
    <cellStyle name="Output 6 2 3 2" xfId="6523" xr:uid="{9D12849E-D4BB-4095-A8EC-1CE8F3271177}"/>
    <cellStyle name="Output 6 2 3 3" xfId="5302" xr:uid="{5DD72BD8-5F3A-4116-BD53-BA84D2695CE0}"/>
    <cellStyle name="Output 6 2 3 4" xfId="9244" xr:uid="{DFC6877B-7DE5-4C9A-9050-EFF50B6B776D}"/>
    <cellStyle name="Output 6 2 4" xfId="5759" xr:uid="{F7B61370-955D-4384-BE13-A6061027CE3A}"/>
    <cellStyle name="Output 6 2 5" xfId="8584" xr:uid="{682F9BE7-A76D-4A9C-BAAB-6B2A721CAB80}"/>
    <cellStyle name="Output 6 3" xfId="2353" xr:uid="{00000000-0005-0000-0000-00008F0B0000}"/>
    <cellStyle name="Output 6 3 2" xfId="4664" xr:uid="{0C999CC5-73C0-41D3-8AA9-B2029EA9C0BF}"/>
    <cellStyle name="Output 6 3 2 2" xfId="7278" xr:uid="{79991411-EE87-4682-A749-6427018A90E1}"/>
    <cellStyle name="Output 6 3 2 3" xfId="5335" xr:uid="{E3773153-F4DD-4679-AE74-2BE677B0726A}"/>
    <cellStyle name="Output 6 3 2 4" xfId="10134" xr:uid="{E57B8B2E-0717-4066-A315-85FFA70C609F}"/>
    <cellStyle name="Output 6 3 3" xfId="3835" xr:uid="{AAE8C914-E6CC-4AF9-A366-06FE28214ABF}"/>
    <cellStyle name="Output 6 3 3 2" xfId="6591" xr:uid="{C4415FCD-7369-4D23-B76C-716D7BDD6DC9}"/>
    <cellStyle name="Output 6 3 3 3" xfId="5236" xr:uid="{3C163FAD-05D3-4FD1-85EE-3BA27B7C2AEF}"/>
    <cellStyle name="Output 6 3 3 4" xfId="9312" xr:uid="{AC5F5336-39AD-4746-9B25-574B9564A2FC}"/>
    <cellStyle name="Output 6 3 4" xfId="5832" xr:uid="{30DF7D1E-FF16-49B5-AE32-EEA163705D2B}"/>
    <cellStyle name="Output 6 3 5" xfId="8651" xr:uid="{2231DC06-AA3C-4CC0-8397-C286922DBFE4}"/>
    <cellStyle name="Output 6 4" xfId="3367" xr:uid="{00000000-0005-0000-0000-0000900B0000}"/>
    <cellStyle name="Output 6 4 2" xfId="5058" xr:uid="{E78BC37F-7C40-48B7-8394-ECD1EF7D2A9D}"/>
    <cellStyle name="Output 6 4 2 2" xfId="7548" xr:uid="{465A9E14-5689-4F5F-8166-47F3A111FF30}"/>
    <cellStyle name="Output 6 4 2 3" xfId="7671" xr:uid="{30F72C93-AF9D-4E63-824B-477AC2C00D6C}"/>
    <cellStyle name="Output 6 4 2 4" xfId="10528" xr:uid="{6D7D02A9-0022-4412-B8F4-DFDDFA364B4F}"/>
    <cellStyle name="Output 6 4 3" xfId="4096" xr:uid="{A6BBAE7A-6CA9-463B-9AFD-5B3D447D7303}"/>
    <cellStyle name="Output 6 4 3 2" xfId="6852" xr:uid="{31EEC1A5-487F-4F23-A9DD-4981DEDD5A43}"/>
    <cellStyle name="Output 6 4 3 3" xfId="7682" xr:uid="{C6343D8F-43A4-4093-9EB2-F25D5DF7EDAD}"/>
    <cellStyle name="Output 6 4 3 4" xfId="9573" xr:uid="{D560A402-74BF-4735-9A07-C43B16A3BE89}"/>
    <cellStyle name="Output 6 4 4" xfId="6164" xr:uid="{AC444CDD-5E1F-4460-AC41-463488CF72DD}"/>
    <cellStyle name="Output 6 4 5" xfId="8897" xr:uid="{7E5813CC-2005-4EF6-9EDA-3478EA2D7128}"/>
    <cellStyle name="Output 6 5" xfId="2577" xr:uid="{00000000-0005-0000-0000-0000910B0000}"/>
    <cellStyle name="Output 6 5 2" xfId="4883" xr:uid="{4FD97AEE-3166-4F6C-8460-5A4736175F49}"/>
    <cellStyle name="Output 6 5 2 2" xfId="7388" xr:uid="{E9AF44AC-C209-4BD7-8193-D68D5E623ADF}"/>
    <cellStyle name="Output 6 5 2 3" xfId="6957" xr:uid="{1F6323CB-0BFE-4589-AA89-5E004F5E8328}"/>
    <cellStyle name="Output 6 5 2 4" xfId="10353" xr:uid="{DE551E8D-F8D5-42EA-A0B0-091807268935}"/>
    <cellStyle name="Output 6 5 3" xfId="3934" xr:uid="{14303CA0-E321-405E-9FFA-3524D3D46702}"/>
    <cellStyle name="Output 6 5 3 2" xfId="6690" xr:uid="{0FF5DAE7-B14B-4E2F-A926-64264AC1E8D0}"/>
    <cellStyle name="Output 6 5 3 3" xfId="7597" xr:uid="{FA7FB61B-FA0F-4ABB-83C9-3ED4BA923215}"/>
    <cellStyle name="Output 6 5 3 4" xfId="9411" xr:uid="{5090315A-CEC9-41E1-AD4A-9622859D68D4}"/>
    <cellStyle name="Output 6 5 4" xfId="5948" xr:uid="{177C4203-B2A9-479E-AA75-70AFC226AE02}"/>
    <cellStyle name="Output 6 5 5" xfId="8749" xr:uid="{EBC25F16-CFEE-4CBD-8633-C42EFBD42E27}"/>
    <cellStyle name="Output 6 6" xfId="4366" xr:uid="{39D3FD17-001A-4803-8759-7E51175468DC}"/>
    <cellStyle name="Output 6 6 2" xfId="7047" xr:uid="{F3FD240E-CF23-41F4-B147-305865CE774D}"/>
    <cellStyle name="Output 6 6 3" xfId="6952" xr:uid="{F88AE275-E29B-4FB3-A4EE-1FBA11EC0F9E}"/>
    <cellStyle name="Output 6 6 4" xfId="9836" xr:uid="{32D51A4A-8CE9-4EC4-8AFF-EF618C80C75D}"/>
    <cellStyle name="Output 6 7" xfId="3615" xr:uid="{FA7821CD-2267-4657-8E22-39B3627BF695}"/>
    <cellStyle name="Output 6 7 2" xfId="6371" xr:uid="{6D3D7845-BEA2-4E2C-A0D7-6BFEF7A4575F}"/>
    <cellStyle name="Output 6 7 3" xfId="5384" xr:uid="{BC2AB0B4-B1ED-4DFD-9C78-7B6D564C973A}"/>
    <cellStyle name="Output 6 7 4" xfId="9092" xr:uid="{3651DC67-7326-4909-9A16-C973C968BE74}"/>
    <cellStyle name="Output 6 8" xfId="5550" xr:uid="{8A55FC0C-63E0-4404-87A3-D83E3FA099F8}"/>
    <cellStyle name="Output 6 9" xfId="8444" xr:uid="{D0FFEB45-7604-426A-8423-FC1541AE3F0F}"/>
    <cellStyle name="Output 6_WCO" xfId="2628" xr:uid="{00000000-0005-0000-0000-0000920B0000}"/>
    <cellStyle name="Output 7" xfId="1765" xr:uid="{00000000-0005-0000-0000-0000930B0000}"/>
    <cellStyle name="Output 7 2" xfId="2249" xr:uid="{00000000-0005-0000-0000-0000940B0000}"/>
    <cellStyle name="Output 7 2 2" xfId="4596" xr:uid="{343C1FAD-F34D-4B0C-A44A-7059C8484D99}"/>
    <cellStyle name="Output 7 2 2 2" xfId="7210" xr:uid="{E3AAC993-257C-4E42-9739-6E7609A8DE04}"/>
    <cellStyle name="Output 7 2 2 3" xfId="7614" xr:uid="{2862EBC5-3637-4DA8-91E5-6F464C376184}"/>
    <cellStyle name="Output 7 2 2 4" xfId="10066" xr:uid="{BED2736C-BC41-40C1-A012-85F6CA591DB9}"/>
    <cellStyle name="Output 7 2 3" xfId="3768" xr:uid="{DB44F362-15E4-4B08-A5A0-66B5C4EB08A1}"/>
    <cellStyle name="Output 7 2 3 2" xfId="6524" xr:uid="{E9E52E50-4FD8-424B-B561-E551B1568A6A}"/>
    <cellStyle name="Output 7 2 3 3" xfId="6090" xr:uid="{166D090B-6D71-4552-BD17-02A8AF2F2DAD}"/>
    <cellStyle name="Output 7 2 3 4" xfId="9245" xr:uid="{6370B43B-C7E5-47CA-961F-6EA9888EED7C}"/>
    <cellStyle name="Output 7 2 4" xfId="5760" xr:uid="{97E127D0-2A7D-4EBC-8563-A225A95ECDF0}"/>
    <cellStyle name="Output 7 2 5" xfId="8585" xr:uid="{6B0BD53A-CE0F-4E26-82FE-4B245A86BE6D}"/>
    <cellStyle name="Output 7 3" xfId="2354" xr:uid="{00000000-0005-0000-0000-0000950B0000}"/>
    <cellStyle name="Output 7 3 2" xfId="4665" xr:uid="{118DC954-7D66-4325-8699-54C6F755E491}"/>
    <cellStyle name="Output 7 3 2 2" xfId="7279" xr:uid="{F58ED96A-32DD-4D6F-9E20-1FBCE8EC392E}"/>
    <cellStyle name="Output 7 3 2 3" xfId="7749" xr:uid="{EEA83C5F-CEB2-473F-9AA5-4ED048323570}"/>
    <cellStyle name="Output 7 3 2 4" xfId="10135" xr:uid="{9C6C5248-89E0-4DDD-BFA1-81203E54F32F}"/>
    <cellStyle name="Output 7 3 3" xfId="3836" xr:uid="{EFE0F8B0-5993-4AAF-94A7-04C17231E782}"/>
    <cellStyle name="Output 7 3 3 2" xfId="6592" xr:uid="{3AF5ED31-E2D3-4ED2-829B-329AE6677C6C}"/>
    <cellStyle name="Output 7 3 3 3" xfId="7740" xr:uid="{891B2684-7FCB-472C-B406-DB2B2C91B21F}"/>
    <cellStyle name="Output 7 3 3 4" xfId="9313" xr:uid="{FA3C0B3D-B6AB-4728-9A82-8152255528FA}"/>
    <cellStyle name="Output 7 3 4" xfId="5833" xr:uid="{4252C34B-4AC2-49B5-AF69-74AFF7B10FD1}"/>
    <cellStyle name="Output 7 3 5" xfId="8652" xr:uid="{210A3006-98F4-46D7-91CD-8C1CC330EF76}"/>
    <cellStyle name="Output 7 4" xfId="3368" xr:uid="{00000000-0005-0000-0000-0000960B0000}"/>
    <cellStyle name="Output 7 4 2" xfId="5059" xr:uid="{B45B8F9E-9C2E-459C-93A9-B57868B5EF09}"/>
    <cellStyle name="Output 7 4 2 2" xfId="7549" xr:uid="{4CA0A35A-5B07-42D4-AEF2-A4051A5C74FC}"/>
    <cellStyle name="Output 7 4 2 3" xfId="5567" xr:uid="{450F9359-1C48-4ACB-B2E9-B56A6C5B5FC6}"/>
    <cellStyle name="Output 7 4 2 4" xfId="10529" xr:uid="{58F74101-0871-49E1-8FD4-A2A3BA2FC3C2}"/>
    <cellStyle name="Output 7 4 3" xfId="4097" xr:uid="{98697423-3D69-41BA-A1EC-81EFF9B02156}"/>
    <cellStyle name="Output 7 4 3 2" xfId="6853" xr:uid="{F4E765C9-1E6A-48CC-AFFF-8383EE448EC7}"/>
    <cellStyle name="Output 7 4 3 3" xfId="5193" xr:uid="{D0428E63-0A8D-4B39-B9BC-E47FAA00C06D}"/>
    <cellStyle name="Output 7 4 3 4" xfId="9574" xr:uid="{B0C0766A-6388-4D52-8947-5A5FCA85F279}"/>
    <cellStyle name="Output 7 4 4" xfId="6165" xr:uid="{53A1E159-09BD-4E1D-BD9E-7DB39D247E88}"/>
    <cellStyle name="Output 7 4 5" xfId="8898" xr:uid="{AA6E7F5B-293B-4453-9B0C-AF3C0EAA2F58}"/>
    <cellStyle name="Output 7 5" xfId="2578" xr:uid="{00000000-0005-0000-0000-0000970B0000}"/>
    <cellStyle name="Output 7 5 2" xfId="4884" xr:uid="{B357FF9F-1173-4325-BCD4-D2AB7EB4D7AD}"/>
    <cellStyle name="Output 7 5 2 2" xfId="7389" xr:uid="{5F36A180-5CEE-4555-A08D-4B48C7F0C561}"/>
    <cellStyle name="Output 7 5 2 3" xfId="5444" xr:uid="{026ABC14-B8B1-4E2B-9464-E78368CD5F55}"/>
    <cellStyle name="Output 7 5 2 4" xfId="10354" xr:uid="{FA5BF257-6646-43C0-8E17-CC81F5E7C6EB}"/>
    <cellStyle name="Output 7 5 3" xfId="3935" xr:uid="{45744E22-D7C7-45B7-9927-FEA7FA45E074}"/>
    <cellStyle name="Output 7 5 3 2" xfId="6691" xr:uid="{C55C5B00-3D58-4785-AAB7-E1812668BF0A}"/>
    <cellStyle name="Output 7 5 3 3" xfId="7313" xr:uid="{306571ED-4AE6-4A35-B86B-64D10B292A9C}"/>
    <cellStyle name="Output 7 5 3 4" xfId="9412" xr:uid="{2CCA186D-B084-4A56-A1D4-831861BEFABC}"/>
    <cellStyle name="Output 7 5 4" xfId="5949" xr:uid="{7C1D5529-C5DD-4443-8261-04B9261A243D}"/>
    <cellStyle name="Output 7 5 5" xfId="8750" xr:uid="{FA0FAB3B-3647-41A7-A808-AF39F44C5FB6}"/>
    <cellStyle name="Output 7 6" xfId="4367" xr:uid="{2FFC7A47-C159-454E-97D9-500622EF4EB0}"/>
    <cellStyle name="Output 7 6 2" xfId="7048" xr:uid="{3D5721B0-E2E5-4F3A-A919-B52CCABE3C1B}"/>
    <cellStyle name="Output 7 6 3" xfId="7693" xr:uid="{CD123F48-C0F3-437C-A909-5149553B5384}"/>
    <cellStyle name="Output 7 6 4" xfId="9837" xr:uid="{DAE072DB-14F1-4EA5-8A8C-AE68B2C1F668}"/>
    <cellStyle name="Output 7 7" xfId="3616" xr:uid="{B84ADCDF-4636-4AD0-8AC2-C47777B28AE7}"/>
    <cellStyle name="Output 7 7 2" xfId="6372" xr:uid="{61D44937-41C2-43E7-ADC7-D99FF8C10953}"/>
    <cellStyle name="Output 7 7 3" xfId="5315" xr:uid="{54D8C33D-1315-4AA8-ABDF-39BCA9C5B19E}"/>
    <cellStyle name="Output 7 7 4" xfId="9093" xr:uid="{2C71D1F5-EF38-433E-9BA4-8B003B19F4F8}"/>
    <cellStyle name="Output 7 8" xfId="5551" xr:uid="{DD4DB4F0-E9F5-46B7-917D-7D8A1D1D2BB1}"/>
    <cellStyle name="Output 7 9" xfId="8445" xr:uid="{5B30A345-5411-4E53-9C56-7FB4B3F46F14}"/>
    <cellStyle name="Output 7_WCO" xfId="2627" xr:uid="{00000000-0005-0000-0000-0000980B0000}"/>
    <cellStyle name="Output 8" xfId="1766" xr:uid="{00000000-0005-0000-0000-0000990B0000}"/>
    <cellStyle name="Output 8 2" xfId="2250" xr:uid="{00000000-0005-0000-0000-00009A0B0000}"/>
    <cellStyle name="Output 8 2 2" xfId="4597" xr:uid="{4C5DD0D0-8D74-4108-922A-C7EF2F8FFEC2}"/>
    <cellStyle name="Output 8 2 2 2" xfId="7211" xr:uid="{EEA08019-432C-40AF-A13E-56A31F88D170}"/>
    <cellStyle name="Output 8 2 2 3" xfId="5399" xr:uid="{FCED4312-CB5B-4944-829A-584FDF3DB182}"/>
    <cellStyle name="Output 8 2 2 4" xfId="10067" xr:uid="{9FE7E66A-418D-436A-A5C4-8C7F4C7660D4}"/>
    <cellStyle name="Output 8 2 3" xfId="3769" xr:uid="{41D4BD57-8EA1-4B13-925D-7CD55393B8F3}"/>
    <cellStyle name="Output 8 2 3 2" xfId="6525" xr:uid="{EAEC929D-9136-4324-9173-BF6890741FD0}"/>
    <cellStyle name="Output 8 2 3 3" xfId="5213" xr:uid="{6DEC59BD-38CB-4104-8437-3E0A00BE50FD}"/>
    <cellStyle name="Output 8 2 3 4" xfId="9246" xr:uid="{8B0727AA-D280-41B6-9901-0CFACC7E8125}"/>
    <cellStyle name="Output 8 2 4" xfId="5761" xr:uid="{F33A0AFF-4EB3-4650-B980-D97D4412BE2C}"/>
    <cellStyle name="Output 8 2 5" xfId="8586" xr:uid="{48A7A78E-9A00-4497-B94C-E4A8E79C8819}"/>
    <cellStyle name="Output 8 3" xfId="2355" xr:uid="{00000000-0005-0000-0000-00009B0B0000}"/>
    <cellStyle name="Output 8 3 2" xfId="4666" xr:uid="{E1CDF130-8A51-4C0E-B2DC-54A1D1420716}"/>
    <cellStyle name="Output 8 3 2 2" xfId="7280" xr:uid="{DEEE436A-829F-4D59-BE7A-0DA7FE84A9F2}"/>
    <cellStyle name="Output 8 3 2 3" xfId="5421" xr:uid="{B5B0050A-127B-4C40-A93C-94887830B3C2}"/>
    <cellStyle name="Output 8 3 2 4" xfId="10136" xr:uid="{11C476A5-8DB1-4C25-BF5D-5D2BBE452AC4}"/>
    <cellStyle name="Output 8 3 3" xfId="3837" xr:uid="{6152C1E9-3FAC-40A0-BF0B-5C9E6548AA22}"/>
    <cellStyle name="Output 8 3 3 2" xfId="6593" xr:uid="{E69D8615-F369-43F2-B138-53086A8471C5}"/>
    <cellStyle name="Output 8 3 3 3" xfId="6098" xr:uid="{4A7CC824-F0CF-4457-9FA8-BB667A3FFB38}"/>
    <cellStyle name="Output 8 3 3 4" xfId="9314" xr:uid="{3C27B87F-3D9C-43CB-B462-6C5BA1080C23}"/>
    <cellStyle name="Output 8 3 4" xfId="5834" xr:uid="{4701A3A6-9A02-45B3-9892-81FD64C22051}"/>
    <cellStyle name="Output 8 3 5" xfId="8653" xr:uid="{CC235BD9-738D-4DCD-BB19-A5D054B16DC9}"/>
    <cellStyle name="Output 8 4" xfId="3369" xr:uid="{00000000-0005-0000-0000-00009C0B0000}"/>
    <cellStyle name="Output 8 4 2" xfId="5060" xr:uid="{4A09573F-B7EC-4C69-A4F7-A775D7F4F289}"/>
    <cellStyle name="Output 8 4 2 2" xfId="7550" xr:uid="{BDEEDF92-9105-4151-BEC4-4A9F3F72DF39}"/>
    <cellStyle name="Output 8 4 2 3" xfId="7400" xr:uid="{F6A480FA-038F-44BB-8B8F-F67BD926FC50}"/>
    <cellStyle name="Output 8 4 2 4" xfId="10530" xr:uid="{9B37AB42-B848-48AB-BC23-8FB3DD02DB3F}"/>
    <cellStyle name="Output 8 4 3" xfId="4098" xr:uid="{8F4C214E-197D-4BDF-A21D-EF46351DCA10}"/>
    <cellStyle name="Output 8 4 3 2" xfId="6854" xr:uid="{64CBF155-8DA7-496D-80A7-F0074D2F3A03}"/>
    <cellStyle name="Output 8 4 3 3" xfId="5298" xr:uid="{789C1D16-C297-4DAC-BA18-24F0BD81C75E}"/>
    <cellStyle name="Output 8 4 3 4" xfId="9575" xr:uid="{B7A736E2-5022-4729-B2C8-A5564C5DAC8E}"/>
    <cellStyle name="Output 8 4 4" xfId="6166" xr:uid="{42EA5E9B-F270-4C29-9104-C94AE18BE7D0}"/>
    <cellStyle name="Output 8 4 5" xfId="8899" xr:uid="{093D3D6B-7A92-4B8C-AD4E-47C820C6F977}"/>
    <cellStyle name="Output 8 5" xfId="2579" xr:uid="{00000000-0005-0000-0000-00009D0B0000}"/>
    <cellStyle name="Output 8 5 2" xfId="4885" xr:uid="{D7301651-3F97-47B6-8573-091613368500}"/>
    <cellStyle name="Output 8 5 2 2" xfId="7390" xr:uid="{8DF95F70-EE90-45AC-86FF-8381D4E362BC}"/>
    <cellStyle name="Output 8 5 2 3" xfId="5454" xr:uid="{F3B2EF3C-A78C-414A-9C63-D95641A2A207}"/>
    <cellStyle name="Output 8 5 2 4" xfId="10355" xr:uid="{F50ECCFF-7301-4F90-BF33-F97AC4C55857}"/>
    <cellStyle name="Output 8 5 3" xfId="3936" xr:uid="{339D1AF2-CC87-41E6-A673-BC3D165B9054}"/>
    <cellStyle name="Output 8 5 3 2" xfId="6692" xr:uid="{194AEE50-3C1B-4DBB-9D69-0A557FC399BE}"/>
    <cellStyle name="Output 8 5 3 3" xfId="7730" xr:uid="{7AF59741-77E5-45B5-A5BC-CB6DE8BE958A}"/>
    <cellStyle name="Output 8 5 3 4" xfId="9413" xr:uid="{B4B3AD93-C235-4C9C-B832-A28507B17E8E}"/>
    <cellStyle name="Output 8 5 4" xfId="5950" xr:uid="{E0208B74-53A9-4783-BE40-145443E53ECF}"/>
    <cellStyle name="Output 8 5 5" xfId="8751" xr:uid="{A734F91E-6FC6-439A-90E4-404650151796}"/>
    <cellStyle name="Output 8 6" xfId="4368" xr:uid="{81C9D678-3DA9-4966-9128-0D6AB29B9B39}"/>
    <cellStyle name="Output 8 6 2" xfId="7049" xr:uid="{26C7E62F-C129-4F87-95DC-13F1FE8C7604}"/>
    <cellStyle name="Output 8 6 3" xfId="5311" xr:uid="{1794ADD2-9883-4CDA-83BB-8C01274FDF76}"/>
    <cellStyle name="Output 8 6 4" xfId="9838" xr:uid="{15183620-E5D7-4A95-9B6B-7BBED5EB34A7}"/>
    <cellStyle name="Output 8 7" xfId="3617" xr:uid="{4D0A4328-0560-48D6-AF19-7C02155013A8}"/>
    <cellStyle name="Output 8 7 2" xfId="6373" xr:uid="{BA4D8BD1-964F-43BA-9709-0938C4B2C935}"/>
    <cellStyle name="Output 8 7 3" xfId="5416" xr:uid="{934F0C74-E1AA-4CFD-A775-6FB3ADE6A126}"/>
    <cellStyle name="Output 8 7 4" xfId="9094" xr:uid="{074D9811-D343-4DD3-8DBA-7AC802A23EF4}"/>
    <cellStyle name="Output 8 8" xfId="5552" xr:uid="{72AA5D09-0700-4E77-8D20-D64AF0181416}"/>
    <cellStyle name="Output 8 9" xfId="8446" xr:uid="{B886F2F4-A1EF-40CC-BA47-E5537B23E6ED}"/>
    <cellStyle name="Output 8_WCO" xfId="2626" xr:uid="{00000000-0005-0000-0000-00009E0B0000}"/>
    <cellStyle name="Output 9" xfId="1767" xr:uid="{00000000-0005-0000-0000-00009F0B0000}"/>
    <cellStyle name="Output 9 2" xfId="2251" xr:uid="{00000000-0005-0000-0000-0000A00B0000}"/>
    <cellStyle name="Output 9 2 2" xfId="4598" xr:uid="{012FE4EB-1503-4C8A-9116-50785F4B435C}"/>
    <cellStyle name="Output 9 2 2 2" xfId="7212" xr:uid="{4C3E94BA-2E0C-4F33-ADFC-C4A8A3309389}"/>
    <cellStyle name="Output 9 2 2 3" xfId="5582" xr:uid="{47C6A0B4-1030-4A72-97FD-169B965DC89D}"/>
    <cellStyle name="Output 9 2 2 4" xfId="10068" xr:uid="{D5B25BE2-62CF-4790-A6B5-B3FAE226C21F}"/>
    <cellStyle name="Output 9 2 3" xfId="3770" xr:uid="{1DBA1BB7-7DA3-45AA-B59A-DF819BC26996}"/>
    <cellStyle name="Output 9 2 3 2" xfId="6526" xr:uid="{807BADCA-CCC1-46AD-8BDC-8B21093240C8}"/>
    <cellStyle name="Output 9 2 3 3" xfId="5563" xr:uid="{5B0A4CE4-EBD1-4C15-B073-12E6A90F8C6D}"/>
    <cellStyle name="Output 9 2 3 4" xfId="9247" xr:uid="{EBFBB773-6D3C-443F-BF93-5BAAEA8C0C24}"/>
    <cellStyle name="Output 9 2 4" xfId="5762" xr:uid="{83B4E325-2283-431E-B1CF-57B2014DF5D4}"/>
    <cellStyle name="Output 9 2 5" xfId="8587" xr:uid="{D7ECB6FA-7606-4BC4-A444-4AA090793561}"/>
    <cellStyle name="Output 9 3" xfId="2356" xr:uid="{00000000-0005-0000-0000-0000A10B0000}"/>
    <cellStyle name="Output 9 3 2" xfId="4667" xr:uid="{093AC553-CAC6-4690-A2C3-11E018F0CB38}"/>
    <cellStyle name="Output 9 3 2 2" xfId="7281" xr:uid="{F36E6347-61B0-467A-80F3-EB7E61EF2C4B}"/>
    <cellStyle name="Output 9 3 2 3" xfId="7721" xr:uid="{0E599E31-E3A3-4995-8B5F-E113EAF8BFAD}"/>
    <cellStyle name="Output 9 3 2 4" xfId="10137" xr:uid="{FFA19AB2-1ACF-4E9F-A45B-8AC8DBEEF3FE}"/>
    <cellStyle name="Output 9 3 3" xfId="3838" xr:uid="{D8E02D7C-F28E-4D17-86F9-0C64827B354D}"/>
    <cellStyle name="Output 9 3 3 2" xfId="6594" xr:uid="{035C2D8E-AAB3-4A5D-8FE2-A9195FCF18F4}"/>
    <cellStyle name="Output 9 3 3 3" xfId="5968" xr:uid="{F2829B9E-E335-44E0-8720-798A5DC46DE6}"/>
    <cellStyle name="Output 9 3 3 4" xfId="9315" xr:uid="{5C0C0A37-2E12-4BEE-A435-4CF2D0ACC2FD}"/>
    <cellStyle name="Output 9 3 4" xfId="5835" xr:uid="{0BC1A223-659B-4BDF-9F77-0635A186D3F5}"/>
    <cellStyle name="Output 9 3 5" xfId="8654" xr:uid="{BF39C7A3-0BD8-4A6E-A4A9-1370E21913CA}"/>
    <cellStyle name="Output 9 4" xfId="3370" xr:uid="{00000000-0005-0000-0000-0000A20B0000}"/>
    <cellStyle name="Output 9 4 2" xfId="5061" xr:uid="{6F1BA023-6E41-4F66-A2E7-85BDF6B79CB7}"/>
    <cellStyle name="Output 9 4 2 2" xfId="7551" xr:uid="{5A8A5A29-598C-4DD2-B329-A5FB94DAFE0A}"/>
    <cellStyle name="Output 9 4 2 3" xfId="5149" xr:uid="{61764E3C-7247-470B-B2A0-5573DDDCD399}"/>
    <cellStyle name="Output 9 4 2 4" xfId="10531" xr:uid="{AEA89E92-9D54-494C-B38C-6286BB286872}"/>
    <cellStyle name="Output 9 4 3" xfId="4099" xr:uid="{602C63E8-12DF-4AB7-89C9-441F86983244}"/>
    <cellStyle name="Output 9 4 3 2" xfId="6855" xr:uid="{8CEDFE06-367C-4211-8692-8F18E9071A6A}"/>
    <cellStyle name="Output 9 4 3 3" xfId="7636" xr:uid="{A0AB6F58-1BCA-43C9-A815-9461951330B3}"/>
    <cellStyle name="Output 9 4 3 4" xfId="9576" xr:uid="{35699EA8-8664-4C00-A7AB-2AD697E0FE89}"/>
    <cellStyle name="Output 9 4 4" xfId="6167" xr:uid="{60140B33-2660-4DBE-817C-481E025E7773}"/>
    <cellStyle name="Output 9 4 5" xfId="8900" xr:uid="{C83A6098-F260-4C05-B6ED-6E1D3AFF7266}"/>
    <cellStyle name="Output 9 5" xfId="2580" xr:uid="{00000000-0005-0000-0000-0000A30B0000}"/>
    <cellStyle name="Output 9 5 2" xfId="4886" xr:uid="{ADC8724A-DA7B-4D08-91BB-01DEA5EA9E05}"/>
    <cellStyle name="Output 9 5 2 2" xfId="7391" xr:uid="{D24B8F8F-AB7F-4E23-A88C-0A32D41BE90A}"/>
    <cellStyle name="Output 9 5 2 3" xfId="5956" xr:uid="{EBC12D77-F70A-4D3A-A6F6-62B1E382CA31}"/>
    <cellStyle name="Output 9 5 2 4" xfId="10356" xr:uid="{231AB12F-59B0-4887-A5ED-12C5896C0732}"/>
    <cellStyle name="Output 9 5 3" xfId="3937" xr:uid="{C1B5E474-9CA0-439F-B61A-6BBC78486550}"/>
    <cellStyle name="Output 9 5 3 2" xfId="6693" xr:uid="{4B17847C-01F0-4660-84CB-5246483B4427}"/>
    <cellStyle name="Output 9 5 3 3" xfId="5250" xr:uid="{6AA5BAEB-56E6-4B3B-A525-ACF98EBA000A}"/>
    <cellStyle name="Output 9 5 3 4" xfId="9414" xr:uid="{42EB17F7-A8A8-47FB-9DA3-041DACC5D622}"/>
    <cellStyle name="Output 9 5 4" xfId="5951" xr:uid="{BEDF0CF2-C2D8-4E64-93FA-2C8757DBB557}"/>
    <cellStyle name="Output 9 5 5" xfId="8752" xr:uid="{453B831C-62A6-41D5-B952-F72B16A5F7D3}"/>
    <cellStyle name="Output 9 6" xfId="4369" xr:uid="{3A2F8BBB-5454-4A0D-BCA3-1D4DAF218E8B}"/>
    <cellStyle name="Output 9 6 2" xfId="7050" xr:uid="{B1C364CD-28DA-49D0-A95D-348901E7E713}"/>
    <cellStyle name="Output 9 6 3" xfId="8182" xr:uid="{A111E01B-90A3-4759-9C33-EB653FA7DDD6}"/>
    <cellStyle name="Output 9 6 4" xfId="9839" xr:uid="{B932F2DB-A27F-416B-AFD4-A4EBDA4BBBED}"/>
    <cellStyle name="Output 9 7" xfId="3618" xr:uid="{C83885DD-1387-4BA1-8382-0DF28721C27A}"/>
    <cellStyle name="Output 9 7 2" xfId="6374" xr:uid="{56B05310-40CF-4186-A85D-FDB3224F6075}"/>
    <cellStyle name="Output 9 7 3" xfId="5597" xr:uid="{C0608EFF-45B2-48D4-83E7-7BE3D8D2F64A}"/>
    <cellStyle name="Output 9 7 4" xfId="9095" xr:uid="{E0437B86-2A12-4066-A348-D144AAB019CE}"/>
    <cellStyle name="Output 9 8" xfId="5553" xr:uid="{C10C63E2-CDD2-4FCD-8033-A45F9ABF8F18}"/>
    <cellStyle name="Output 9 9" xfId="8447" xr:uid="{64D633D7-3A96-42F4-B76B-51F9D3F25F87}"/>
    <cellStyle name="Output 9_WCO" xfId="2625" xr:uid="{00000000-0005-0000-0000-0000A40B0000}"/>
    <cellStyle name="Percent (0)" xfId="1768" xr:uid="{00000000-0005-0000-0000-0000A50B0000}"/>
    <cellStyle name="Percent [2]" xfId="52" xr:uid="{00000000-0005-0000-0000-0000A60B0000}"/>
    <cellStyle name="Percent [2] 2" xfId="1769" xr:uid="{00000000-0005-0000-0000-0000A70B0000}"/>
    <cellStyle name="Percent [2] 2 2" xfId="3189" xr:uid="{00000000-0005-0000-0000-0000A80B0000}"/>
    <cellStyle name="Percent [2] 3" xfId="3190" xr:uid="{00000000-0005-0000-0000-0000A90B0000}"/>
    <cellStyle name="Percent [2] 4" xfId="3191" xr:uid="{00000000-0005-0000-0000-0000AA0B0000}"/>
    <cellStyle name="Percent 10" xfId="1770" xr:uid="{00000000-0005-0000-0000-0000AB0B0000}"/>
    <cellStyle name="Percent 10 2" xfId="2899" xr:uid="{00000000-0005-0000-0000-0000AC0B0000}"/>
    <cellStyle name="Percent 11" xfId="3192" xr:uid="{00000000-0005-0000-0000-0000AD0B0000}"/>
    <cellStyle name="Percent 12" xfId="3193" xr:uid="{00000000-0005-0000-0000-0000AE0B0000}"/>
    <cellStyle name="Percent 13" xfId="2902" xr:uid="{00000000-0005-0000-0000-0000AF0B0000}"/>
    <cellStyle name="Percent 14" xfId="3400" xr:uid="{00000000-0005-0000-0000-0000B00B0000}"/>
    <cellStyle name="Percent 15" xfId="3377" xr:uid="{00000000-0005-0000-0000-0000B10B0000}"/>
    <cellStyle name="Percent 2" xfId="53" xr:uid="{00000000-0005-0000-0000-0000B20B0000}"/>
    <cellStyle name="Percent 2 10" xfId="3194" xr:uid="{00000000-0005-0000-0000-0000B30B0000}"/>
    <cellStyle name="Percent 2 2" xfId="1771" xr:uid="{00000000-0005-0000-0000-0000B40B0000}"/>
    <cellStyle name="Percent 2 2 2" xfId="1772" xr:uid="{00000000-0005-0000-0000-0000B50B0000}"/>
    <cellStyle name="Percent 2 3" xfId="1773" xr:uid="{00000000-0005-0000-0000-0000B60B0000}"/>
    <cellStyle name="Percent 2 3 2" xfId="3195" xr:uid="{00000000-0005-0000-0000-0000B70B0000}"/>
    <cellStyle name="Percent 2 4" xfId="1774" xr:uid="{00000000-0005-0000-0000-0000B80B0000}"/>
    <cellStyle name="Percent 2 5" xfId="3196" xr:uid="{00000000-0005-0000-0000-0000B90B0000}"/>
    <cellStyle name="Percent 2 6" xfId="3197" xr:uid="{00000000-0005-0000-0000-0000BA0B0000}"/>
    <cellStyle name="Percent 2 7" xfId="3198" xr:uid="{00000000-0005-0000-0000-0000BB0B0000}"/>
    <cellStyle name="Percent 2_Q1-54 บิลท์ แลนด์" xfId="3199" xr:uid="{00000000-0005-0000-0000-0000BC0B0000}"/>
    <cellStyle name="Percent 3" xfId="1775" xr:uid="{00000000-0005-0000-0000-0000BD0B0000}"/>
    <cellStyle name="Percent 3 2" xfId="1776" xr:uid="{00000000-0005-0000-0000-0000BE0B0000}"/>
    <cellStyle name="Percent 3 2 2" xfId="1777" xr:uid="{00000000-0005-0000-0000-0000BF0B0000}"/>
    <cellStyle name="Percent 3 3" xfId="3200" xr:uid="{00000000-0005-0000-0000-0000C00B0000}"/>
    <cellStyle name="Percent 4" xfId="1778" xr:uid="{00000000-0005-0000-0000-0000C10B0000}"/>
    <cellStyle name="Percent 4 2" xfId="3201" xr:uid="{00000000-0005-0000-0000-0000C20B0000}"/>
    <cellStyle name="Percent 5" xfId="1779" xr:uid="{00000000-0005-0000-0000-0000C30B0000}"/>
    <cellStyle name="Percent 5 2" xfId="3202" xr:uid="{00000000-0005-0000-0000-0000C40B0000}"/>
    <cellStyle name="Percent 6" xfId="1780" xr:uid="{00000000-0005-0000-0000-0000C50B0000}"/>
    <cellStyle name="Percent 6 2" xfId="1781" xr:uid="{00000000-0005-0000-0000-0000C60B0000}"/>
    <cellStyle name="Percent 7" xfId="1782" xr:uid="{00000000-0005-0000-0000-0000C70B0000}"/>
    <cellStyle name="Percent 7 2" xfId="3203" xr:uid="{00000000-0005-0000-0000-0000C80B0000}"/>
    <cellStyle name="Percent 8" xfId="1783" xr:uid="{00000000-0005-0000-0000-0000C90B0000}"/>
    <cellStyle name="Percent 8 2" xfId="2289" xr:uid="{00000000-0005-0000-0000-0000CA0B0000}"/>
    <cellStyle name="Percent 8 2 2" xfId="3204" xr:uid="{00000000-0005-0000-0000-0000CB0B0000}"/>
    <cellStyle name="Percent 9" xfId="1784" xr:uid="{00000000-0005-0000-0000-0000CC0B0000}"/>
    <cellStyle name="PERCENTAGE" xfId="1785" xr:uid="{00000000-0005-0000-0000-0000CD0B0000}"/>
    <cellStyle name="Quantity" xfId="54" xr:uid="{00000000-0005-0000-0000-0000CE0B0000}"/>
    <cellStyle name="Quantity 2" xfId="1786" xr:uid="{00000000-0005-0000-0000-0000CF0B0000}"/>
    <cellStyle name="Quantity 2 2" xfId="3205" xr:uid="{00000000-0005-0000-0000-0000D00B0000}"/>
    <cellStyle name="Quantity 2 2 2" xfId="3432" xr:uid="{00000000-0005-0000-0000-0000D10B0000}"/>
    <cellStyle name="Quantity 2 2 2 2" xfId="4163" xr:uid="{422E9E13-48C3-4304-A0D1-C1C81A8FE997}"/>
    <cellStyle name="Quantity 2 2 2 3" xfId="4118" xr:uid="{2CF0C9F4-7F24-4F4C-BECE-2278DBB852A5}"/>
    <cellStyle name="Quantity 2 3" xfId="3372" xr:uid="{00000000-0005-0000-0000-0000D20B0000}"/>
    <cellStyle name="Quantity 2_WCO" xfId="2624" xr:uid="{00000000-0005-0000-0000-0000D30B0000}"/>
    <cellStyle name="Quantity 3" xfId="2252" xr:uid="{00000000-0005-0000-0000-0000D40B0000}"/>
    <cellStyle name="Quantity 3 2" xfId="3206" xr:uid="{00000000-0005-0000-0000-0000D50B0000}"/>
    <cellStyle name="Quantity 3 3" xfId="3433" xr:uid="{00000000-0005-0000-0000-0000D60B0000}"/>
    <cellStyle name="Quantity 3 3 2" xfId="5122" xr:uid="{CF9C1611-5980-4397-B48A-70887D1A2423}"/>
    <cellStyle name="Quantity 3 3 3" xfId="4119" xr:uid="{36B0385A-B7BB-459A-988B-FB29FFD0CE0B}"/>
    <cellStyle name="Quantity 3_WCO" xfId="2623" xr:uid="{00000000-0005-0000-0000-0000D70B0000}"/>
    <cellStyle name="Quantity 4" xfId="3207" xr:uid="{00000000-0005-0000-0000-0000D80B0000}"/>
    <cellStyle name="Quantity 4 2" xfId="3434" xr:uid="{00000000-0005-0000-0000-0000D90B0000}"/>
    <cellStyle name="Quantity 4 2 2" xfId="4162" xr:uid="{977BAC2B-FD09-4E7E-A25C-097096BBCAC4}"/>
    <cellStyle name="Quantity 4 2 3" xfId="4120" xr:uid="{3572C7FC-05B2-4133-976A-D2C0E44920CB}"/>
    <cellStyle name="Quantity 5" xfId="3208" xr:uid="{00000000-0005-0000-0000-0000DA0B0000}"/>
    <cellStyle name="Quantity 5 2" xfId="3435" xr:uid="{00000000-0005-0000-0000-0000DB0B0000}"/>
    <cellStyle name="Quantity 5 2 2" xfId="5123" xr:uid="{FA7962C7-F57B-4A76-AA5B-ADDC93135110}"/>
    <cellStyle name="Quantity 5 2 3" xfId="4121" xr:uid="{076D7FBE-3D5D-4D8C-857F-CAC7024A6408}"/>
    <cellStyle name="Quantity 6" xfId="3371" xr:uid="{00000000-0005-0000-0000-0000DC0B0000}"/>
    <cellStyle name="Quantity 7" xfId="2581" xr:uid="{00000000-0005-0000-0000-0000DD0B0000}"/>
    <cellStyle name="Quantity_FA BL" xfId="3209" xr:uid="{00000000-0005-0000-0000-0000DE0B0000}"/>
    <cellStyle name="Result" xfId="3210" xr:uid="{00000000-0005-0000-0000-0000DF0B0000}"/>
    <cellStyle name="Result2" xfId="3211" xr:uid="{00000000-0005-0000-0000-0000E00B0000}"/>
    <cellStyle name="Style 1" xfId="1787" xr:uid="{00000000-0005-0000-0000-0000E10B0000}"/>
    <cellStyle name="Tickmark" xfId="1788" xr:uid="{00000000-0005-0000-0000-0000E20B0000}"/>
    <cellStyle name="Title 10" xfId="1789" xr:uid="{00000000-0005-0000-0000-0000E30B0000}"/>
    <cellStyle name="Title 11" xfId="1790" xr:uid="{00000000-0005-0000-0000-0000E40B0000}"/>
    <cellStyle name="Title 12" xfId="1791" xr:uid="{00000000-0005-0000-0000-0000E50B0000}"/>
    <cellStyle name="Title 13" xfId="1792" xr:uid="{00000000-0005-0000-0000-0000E60B0000}"/>
    <cellStyle name="Title 14" xfId="1793" xr:uid="{00000000-0005-0000-0000-0000E70B0000}"/>
    <cellStyle name="Title 15" xfId="1794" xr:uid="{00000000-0005-0000-0000-0000E80B0000}"/>
    <cellStyle name="Title 16" xfId="1795" xr:uid="{00000000-0005-0000-0000-0000E90B0000}"/>
    <cellStyle name="Title 17" xfId="1796" xr:uid="{00000000-0005-0000-0000-0000EA0B0000}"/>
    <cellStyle name="Title 18" xfId="1797" xr:uid="{00000000-0005-0000-0000-0000EB0B0000}"/>
    <cellStyle name="Title 19" xfId="1798" xr:uid="{00000000-0005-0000-0000-0000EC0B0000}"/>
    <cellStyle name="Title 2" xfId="1799" xr:uid="{00000000-0005-0000-0000-0000ED0B0000}"/>
    <cellStyle name="Title 2 2" xfId="3212" xr:uid="{00000000-0005-0000-0000-0000EE0B0000}"/>
    <cellStyle name="Title 20" xfId="1800" xr:uid="{00000000-0005-0000-0000-0000EF0B0000}"/>
    <cellStyle name="Title 21" xfId="1801" xr:uid="{00000000-0005-0000-0000-0000F00B0000}"/>
    <cellStyle name="Title 22" xfId="1802" xr:uid="{00000000-0005-0000-0000-0000F10B0000}"/>
    <cellStyle name="Title 23" xfId="1803" xr:uid="{00000000-0005-0000-0000-0000F20B0000}"/>
    <cellStyle name="Title 24" xfId="1804" xr:uid="{00000000-0005-0000-0000-0000F30B0000}"/>
    <cellStyle name="Title 25" xfId="1805" xr:uid="{00000000-0005-0000-0000-0000F40B0000}"/>
    <cellStyle name="Title 26" xfId="1806" xr:uid="{00000000-0005-0000-0000-0000F50B0000}"/>
    <cellStyle name="Title 27" xfId="1807" xr:uid="{00000000-0005-0000-0000-0000F60B0000}"/>
    <cellStyle name="Title 28" xfId="1808" xr:uid="{00000000-0005-0000-0000-0000F70B0000}"/>
    <cellStyle name="Title 29" xfId="1809" xr:uid="{00000000-0005-0000-0000-0000F80B0000}"/>
    <cellStyle name="Title 3" xfId="1810" xr:uid="{00000000-0005-0000-0000-0000F90B0000}"/>
    <cellStyle name="Title 3 2" xfId="3213" xr:uid="{00000000-0005-0000-0000-0000FA0B0000}"/>
    <cellStyle name="Title 30" xfId="1811" xr:uid="{00000000-0005-0000-0000-0000FB0B0000}"/>
    <cellStyle name="Title 31" xfId="1812" xr:uid="{00000000-0005-0000-0000-0000FC0B0000}"/>
    <cellStyle name="Title 32" xfId="1813" xr:uid="{00000000-0005-0000-0000-0000FD0B0000}"/>
    <cellStyle name="Title 33" xfId="1814" xr:uid="{00000000-0005-0000-0000-0000FE0B0000}"/>
    <cellStyle name="Title 34" xfId="1815" xr:uid="{00000000-0005-0000-0000-0000FF0B0000}"/>
    <cellStyle name="Title 35" xfId="1816" xr:uid="{00000000-0005-0000-0000-0000000C0000}"/>
    <cellStyle name="Title 36" xfId="1817" xr:uid="{00000000-0005-0000-0000-0000010C0000}"/>
    <cellStyle name="Title 37" xfId="1818" xr:uid="{00000000-0005-0000-0000-0000020C0000}"/>
    <cellStyle name="Title 38" xfId="1819" xr:uid="{00000000-0005-0000-0000-0000030C0000}"/>
    <cellStyle name="Title 39" xfId="1820" xr:uid="{00000000-0005-0000-0000-0000040C0000}"/>
    <cellStyle name="Title 4" xfId="1821" xr:uid="{00000000-0005-0000-0000-0000050C0000}"/>
    <cellStyle name="Title 40" xfId="1822" xr:uid="{00000000-0005-0000-0000-0000060C0000}"/>
    <cellStyle name="Title 41" xfId="1942" xr:uid="{00000000-0005-0000-0000-0000070C0000}"/>
    <cellStyle name="Title 5" xfId="1823" xr:uid="{00000000-0005-0000-0000-0000080C0000}"/>
    <cellStyle name="Title 6" xfId="1824" xr:uid="{00000000-0005-0000-0000-0000090C0000}"/>
    <cellStyle name="Title 7" xfId="1825" xr:uid="{00000000-0005-0000-0000-00000A0C0000}"/>
    <cellStyle name="Title 8" xfId="1826" xr:uid="{00000000-0005-0000-0000-00000B0C0000}"/>
    <cellStyle name="Title 9" xfId="1827" xr:uid="{00000000-0005-0000-0000-00000C0C0000}"/>
    <cellStyle name="Total 10" xfId="1828" xr:uid="{00000000-0005-0000-0000-00000D0C0000}"/>
    <cellStyle name="Total 11" xfId="1829" xr:uid="{00000000-0005-0000-0000-00000E0C0000}"/>
    <cellStyle name="Total 12" xfId="1830" xr:uid="{00000000-0005-0000-0000-00000F0C0000}"/>
    <cellStyle name="Total 13" xfId="1831" xr:uid="{00000000-0005-0000-0000-0000100C0000}"/>
    <cellStyle name="Total 14" xfId="1832" xr:uid="{00000000-0005-0000-0000-0000110C0000}"/>
    <cellStyle name="Total 15" xfId="1833" xr:uid="{00000000-0005-0000-0000-0000120C0000}"/>
    <cellStyle name="Total 16" xfId="1834" xr:uid="{00000000-0005-0000-0000-0000130C0000}"/>
    <cellStyle name="Total 17" xfId="1835" xr:uid="{00000000-0005-0000-0000-0000140C0000}"/>
    <cellStyle name="Total 18" xfId="1836" xr:uid="{00000000-0005-0000-0000-0000150C0000}"/>
    <cellStyle name="Total 19" xfId="1837" xr:uid="{00000000-0005-0000-0000-0000160C0000}"/>
    <cellStyle name="Total 2" xfId="1838" xr:uid="{00000000-0005-0000-0000-0000170C0000}"/>
    <cellStyle name="Total 2 2" xfId="3214" xr:uid="{00000000-0005-0000-0000-0000180C0000}"/>
    <cellStyle name="Total 2 2 2" xfId="3436" xr:uid="{00000000-0005-0000-0000-0000190C0000}"/>
    <cellStyle name="Total 2 2 2 2" xfId="5115" xr:uid="{DACCDF68-012E-4355-83E0-352F9D364884}"/>
    <cellStyle name="Total 2 2 2 2 2" xfId="7574" xr:uid="{7B33934E-F527-424D-92A0-4354B27315D2}"/>
    <cellStyle name="Total 2 2 2 2 3" xfId="5964" xr:uid="{5D6E3A8A-20CC-47CC-B06A-2328B6F6D724}"/>
    <cellStyle name="Total 2 2 2 2 4" xfId="10585" xr:uid="{C4F65111-05B4-4AEE-862D-072C8B5B490D}"/>
    <cellStyle name="Total 2 2 2 3" xfId="4122" xr:uid="{2B612F8C-D176-40A9-9F7D-ED0C020CD079}"/>
    <cellStyle name="Total 2 2 2 3 2" xfId="6874" xr:uid="{D66536AC-2950-4031-A8A6-4D5700F0279E}"/>
    <cellStyle name="Total 2 2 2 3 3" xfId="8266" xr:uid="{71179000-8A5D-46B6-9F09-27F492CBF45E}"/>
    <cellStyle name="Total 2 2 2 3 4" xfId="9595" xr:uid="{B35493CC-B89E-4515-8626-7B08D9FA6EAF}"/>
    <cellStyle name="Total 2 2 2 4" xfId="6197" xr:uid="{194DA9B6-E464-4450-9D43-1A40DA10B163}"/>
    <cellStyle name="Total 2 2 2 5" xfId="8918" xr:uid="{CEA95DAD-249F-4986-AC78-816BC62F067A}"/>
    <cellStyle name="Total 2 2 3" xfId="4969" xr:uid="{AF046EF2-3803-4BED-8038-609773B10A25}"/>
    <cellStyle name="Total 2 2 3 2" xfId="7461" xr:uid="{37756F9E-F8D1-4FC0-BFC4-EED93C63095E}"/>
    <cellStyle name="Total 2 2 3 3" xfId="6093" xr:uid="{D394FF60-BF16-4C82-8690-5948B154263C}"/>
    <cellStyle name="Total 2 2 3 4" xfId="10439" xr:uid="{A361E8F0-B510-4A5F-B4FB-3DD11B075C9B}"/>
    <cellStyle name="Total 2 2 4" xfId="4010" xr:uid="{8407C082-9557-42ED-AB99-C5DEC010482B}"/>
    <cellStyle name="Total 2 2 4 2" xfId="6766" xr:uid="{C3210509-649B-46BC-AE58-AC1474BDCCC9}"/>
    <cellStyle name="Total 2 2 4 3" xfId="7710" xr:uid="{B277119B-D232-4BEB-B255-9E135222B002}"/>
    <cellStyle name="Total 2 2 4 4" xfId="9487" xr:uid="{F49C1E13-956E-47A1-9CD9-8E53B0DA3E86}"/>
    <cellStyle name="Total 2 2 5" xfId="6061" xr:uid="{7F79F4A0-2579-4FFA-8044-9B9E2442B2AC}"/>
    <cellStyle name="Total 2 2 6" xfId="8814" xr:uid="{B50A83DC-29A2-43F9-8265-2237DC0B121D}"/>
    <cellStyle name="Total 2 2_WCO" xfId="2892" xr:uid="{00000000-0005-0000-0000-00001A0C0000}"/>
    <cellStyle name="Total 20" xfId="1839" xr:uid="{00000000-0005-0000-0000-00001B0C0000}"/>
    <cellStyle name="Total 21" xfId="1840" xr:uid="{00000000-0005-0000-0000-00001C0C0000}"/>
    <cellStyle name="Total 22" xfId="1841" xr:uid="{00000000-0005-0000-0000-00001D0C0000}"/>
    <cellStyle name="Total 23" xfId="1842" xr:uid="{00000000-0005-0000-0000-00001E0C0000}"/>
    <cellStyle name="Total 24" xfId="1843" xr:uid="{00000000-0005-0000-0000-00001F0C0000}"/>
    <cellStyle name="Total 25" xfId="1844" xr:uid="{00000000-0005-0000-0000-0000200C0000}"/>
    <cellStyle name="Total 26" xfId="1845" xr:uid="{00000000-0005-0000-0000-0000210C0000}"/>
    <cellStyle name="Total 27" xfId="1846" xr:uid="{00000000-0005-0000-0000-0000220C0000}"/>
    <cellStyle name="Total 28" xfId="1847" xr:uid="{00000000-0005-0000-0000-0000230C0000}"/>
    <cellStyle name="Total 29" xfId="1848" xr:uid="{00000000-0005-0000-0000-0000240C0000}"/>
    <cellStyle name="Total 3" xfId="1849" xr:uid="{00000000-0005-0000-0000-0000250C0000}"/>
    <cellStyle name="Total 3 2" xfId="3215" xr:uid="{00000000-0005-0000-0000-0000260C0000}"/>
    <cellStyle name="Total 3 2 2" xfId="3437" xr:uid="{00000000-0005-0000-0000-0000270C0000}"/>
    <cellStyle name="Total 3 2 2 2" xfId="5116" xr:uid="{0056E822-2253-4599-9A84-5C579901E137}"/>
    <cellStyle name="Total 3 2 2 2 2" xfId="7575" xr:uid="{7E297386-8DB4-48EE-BA95-21AFE26DF4B4}"/>
    <cellStyle name="Total 3 2 2 2 3" xfId="5990" xr:uid="{42E9F8AD-5C53-4443-B6E0-C46E6932D575}"/>
    <cellStyle name="Total 3 2 2 2 4" xfId="10586" xr:uid="{2DFDBCA0-713D-4FA2-B680-280C244DD5FF}"/>
    <cellStyle name="Total 3 2 2 3" xfId="4123" xr:uid="{C1D0113F-A4F4-4E3E-A3AF-067D3D3D9DF7}"/>
    <cellStyle name="Total 3 2 2 3 2" xfId="6875" xr:uid="{C3156572-C8E8-42F0-8A23-CC6F70136CD8}"/>
    <cellStyle name="Total 3 2 2 3 3" xfId="5147" xr:uid="{38ACC967-F5C2-4926-9B08-2622A1F1D297}"/>
    <cellStyle name="Total 3 2 2 3 4" xfId="9596" xr:uid="{70EFC201-B8EC-4C28-81F5-3EA428D3C72C}"/>
    <cellStyle name="Total 3 2 2 4" xfId="6198" xr:uid="{5A757943-CFAD-4C26-8180-417A93B72EAB}"/>
    <cellStyle name="Total 3 2 2 5" xfId="8919" xr:uid="{24BA4C4C-0D86-46FC-B507-6C584D42991D}"/>
    <cellStyle name="Total 3 2 3" xfId="4970" xr:uid="{38127F6A-0406-4F85-951E-494287C0922D}"/>
    <cellStyle name="Total 3 2 3 2" xfId="7462" xr:uid="{45324CF9-5433-4C0F-B368-58BC052C9CE1}"/>
    <cellStyle name="Total 3 2 3 3" xfId="7616" xr:uid="{6B43C7E2-A1DA-4FAF-94D5-EB2C7B1A1D5C}"/>
    <cellStyle name="Total 3 2 3 4" xfId="10440" xr:uid="{774F02F3-EB67-4E3A-B9E9-38F1644AA43C}"/>
    <cellStyle name="Total 3 2 4" xfId="4011" xr:uid="{46EF44B1-8BB0-4EE9-BA0F-89D57D23634E}"/>
    <cellStyle name="Total 3 2 4 2" xfId="6767" xr:uid="{5A6CEE11-0D30-46DF-B3D8-E41584E6E2B4}"/>
    <cellStyle name="Total 3 2 4 3" xfId="5775" xr:uid="{AB45D99C-CE2D-447F-B8FF-21222332A227}"/>
    <cellStyle name="Total 3 2 4 4" xfId="9488" xr:uid="{E9172C30-E532-40E0-B8E8-E9FD140568A9}"/>
    <cellStyle name="Total 3 2 5" xfId="6062" xr:uid="{6BD82FBD-3EF5-484C-BF46-65E86DE01FFE}"/>
    <cellStyle name="Total 3 2 6" xfId="8815" xr:uid="{DA77B797-AC49-417C-8768-54CE04450EFA}"/>
    <cellStyle name="Total 3 2_WCO" xfId="2893" xr:uid="{00000000-0005-0000-0000-0000280C0000}"/>
    <cellStyle name="Total 30" xfId="1850" xr:uid="{00000000-0005-0000-0000-0000290C0000}"/>
    <cellStyle name="Total 31" xfId="1851" xr:uid="{00000000-0005-0000-0000-00002A0C0000}"/>
    <cellStyle name="Total 32" xfId="1852" xr:uid="{00000000-0005-0000-0000-00002B0C0000}"/>
    <cellStyle name="Total 33" xfId="1853" xr:uid="{00000000-0005-0000-0000-00002C0C0000}"/>
    <cellStyle name="Total 34" xfId="1854" xr:uid="{00000000-0005-0000-0000-00002D0C0000}"/>
    <cellStyle name="Total 35" xfId="1855" xr:uid="{00000000-0005-0000-0000-00002E0C0000}"/>
    <cellStyle name="Total 36" xfId="1856" xr:uid="{00000000-0005-0000-0000-00002F0C0000}"/>
    <cellStyle name="Total 37" xfId="1857" xr:uid="{00000000-0005-0000-0000-0000300C0000}"/>
    <cellStyle name="Total 38" xfId="1858" xr:uid="{00000000-0005-0000-0000-0000310C0000}"/>
    <cellStyle name="Total 39" xfId="1859" xr:uid="{00000000-0005-0000-0000-0000320C0000}"/>
    <cellStyle name="Total 4" xfId="1860" xr:uid="{00000000-0005-0000-0000-0000330C0000}"/>
    <cellStyle name="Total 40" xfId="1861" xr:uid="{00000000-0005-0000-0000-0000340C0000}"/>
    <cellStyle name="Total 40 2" xfId="2881" xr:uid="{00000000-0005-0000-0000-0000350C0000}"/>
    <cellStyle name="Total 40 2 2" xfId="4900" xr:uid="{72447D7C-682A-4B2C-AFB5-379F8139C526}"/>
    <cellStyle name="Total 40 2 2 2" xfId="7398" xr:uid="{27DE50AB-28EA-4ACA-A6D3-9DD5377909FB}"/>
    <cellStyle name="Total 40 2 2 3" xfId="5269" xr:uid="{49B125BD-A759-49D7-9209-60E7BE1C96BD}"/>
    <cellStyle name="Total 40 2 2 4" xfId="10370" xr:uid="{A212B3EF-539C-4F8B-B546-A8791AD0D4DF}"/>
    <cellStyle name="Total 40 2 3" xfId="3948" xr:uid="{E0309B24-87FB-46F1-8FAE-172A50476748}"/>
    <cellStyle name="Total 40 2 3 2" xfId="6704" xr:uid="{113D9E77-72AC-403B-AE30-4B7459D79294}"/>
    <cellStyle name="Total 40 2 3 3" xfId="5407" xr:uid="{DA22F34D-0CAB-4AAA-AF55-870D230AE963}"/>
    <cellStyle name="Total 40 2 3 4" xfId="9425" xr:uid="{CF928417-998E-4451-A150-BB73876B6C72}"/>
    <cellStyle name="Total 40 2 4" xfId="5977" xr:uid="{0CA6C55D-3CE5-4F52-B65F-DD4BDD5CCC1A}"/>
    <cellStyle name="Total 40 2 5" xfId="8757" xr:uid="{BFA4271D-37D2-4A10-9B35-075754700CDB}"/>
    <cellStyle name="Total 40 3" xfId="3392" xr:uid="{00000000-0005-0000-0000-0000360C0000}"/>
    <cellStyle name="Total 40 3 2" xfId="5077" xr:uid="{D3F416D9-5CFA-46A2-B575-CD93FE18BD9C}"/>
    <cellStyle name="Total 40 3 2 2" xfId="7557" xr:uid="{80512128-CFD1-4F6F-96CF-E4A8A07E3A4A}"/>
    <cellStyle name="Total 40 3 2 3" xfId="7887" xr:uid="{D970EFE5-5880-49F4-A502-D45F37386ACE}"/>
    <cellStyle name="Total 40 3 2 4" xfId="10547" xr:uid="{DD2C77D8-4671-4CCA-8960-8456663486FC}"/>
    <cellStyle name="Total 40 3 3" xfId="4103" xr:uid="{A593B598-851F-41B7-9D98-F20D1CD153E4}"/>
    <cellStyle name="Total 40 3 3 2" xfId="6859" xr:uid="{FFDE4E8E-12DD-4C7C-B3B6-CC86065D1C0E}"/>
    <cellStyle name="Total 40 3 3 3" xfId="8232" xr:uid="{3CAB827A-9815-4011-A989-D5FE60F0A540}"/>
    <cellStyle name="Total 40 3 3 4" xfId="9580" xr:uid="{626D5939-03B0-4FC8-AEE6-C138A1BCF8A0}"/>
    <cellStyle name="Total 40 3 4" xfId="6176" xr:uid="{E224FF28-31DD-4769-87A4-F7D2C79D9876}"/>
    <cellStyle name="Total 40 3 5" xfId="8904" xr:uid="{A60CA18A-62FA-4C32-A5AA-CC5BD2D911A4}"/>
    <cellStyle name="Total 40 4" xfId="3398" xr:uid="{00000000-0005-0000-0000-0000370C0000}"/>
    <cellStyle name="Total 40 4 2" xfId="5083" xr:uid="{74160B50-FFF8-4EB8-9E79-E411F2E11BE4}"/>
    <cellStyle name="Total 40 4 2 2" xfId="7561" xr:uid="{3FDA1F78-41D2-4A68-88E9-5F91676858B0}"/>
    <cellStyle name="Total 40 4 2 3" xfId="7607" xr:uid="{75A0D8F6-1F38-4DDF-B359-2E9E27CF14AD}"/>
    <cellStyle name="Total 40 4 2 4" xfId="10553" xr:uid="{1E50BE3A-1D3B-460C-9F78-1124FB57699F}"/>
    <cellStyle name="Total 40 4 3" xfId="4106" xr:uid="{E6483416-AA2D-40FC-AC5B-BC5129D385A0}"/>
    <cellStyle name="Total 40 4 3 2" xfId="6862" xr:uid="{65284847-1CC5-4D76-AA3A-DF75C13888F4}"/>
    <cellStyle name="Total 40 4 3 3" xfId="8241" xr:uid="{9D076434-9BE4-44AA-AB21-71CBC9C81849}"/>
    <cellStyle name="Total 40 4 3 4" xfId="9583" xr:uid="{AE431B48-53FD-4895-8506-DA3F5181D779}"/>
    <cellStyle name="Total 40 4 4" xfId="6179" xr:uid="{C890218E-5864-4915-9427-5D9C27930036}"/>
    <cellStyle name="Total 40 4 5" xfId="8907" xr:uid="{4F30CD1A-FB4B-421B-816D-2012CBE60E80}"/>
    <cellStyle name="Total 40 5" xfId="4370" xr:uid="{BA967093-A791-441C-B346-2B3FDBA098EE}"/>
    <cellStyle name="Total 40 5 2" xfId="7051" xr:uid="{760E7FDF-9B88-4DE4-9B4E-DDFE135E661E}"/>
    <cellStyle name="Total 40 5 3" xfId="5679" xr:uid="{642D17FD-C171-4DD7-87EB-E443E92AC3C4}"/>
    <cellStyle name="Total 40 5 4" xfId="9840" xr:uid="{67F34BC9-D1EF-4767-97DC-EF328874F8DC}"/>
    <cellStyle name="Total 40 6" xfId="3621" xr:uid="{C4237621-96D8-4C40-8FF2-D7A7A50EA3CD}"/>
    <cellStyle name="Total 40 6 2" xfId="6377" xr:uid="{C03595CF-9214-471E-94BC-E9ADD5498EB5}"/>
    <cellStyle name="Total 40 6 3" xfId="8248" xr:uid="{840CFB74-AA50-425F-A8A5-4223E593EEB9}"/>
    <cellStyle name="Total 40 6 4" xfId="9098" xr:uid="{FAE0741E-D831-4873-B1C1-7A53B669F814}"/>
    <cellStyle name="Total 40 7" xfId="5570" xr:uid="{F6D67952-27B9-46E7-8AC1-54E3F23E0E28}"/>
    <cellStyle name="Total 40 8" xfId="8448" xr:uid="{54BD4EC7-BA2C-49F8-97AF-995E8AF1BC34}"/>
    <cellStyle name="Total 40_WCO" xfId="2864" xr:uid="{00000000-0005-0000-0000-0000380C0000}"/>
    <cellStyle name="Total 41" xfId="2253" xr:uid="{00000000-0005-0000-0000-0000390C0000}"/>
    <cellStyle name="Total 41 2" xfId="4599" xr:uid="{7D55FA9D-8231-4D2E-9503-DBF3EB8D0A55}"/>
    <cellStyle name="Total 41 2 2" xfId="7213" xr:uid="{EAA288BD-4685-479C-A452-C4AEC166A4D1}"/>
    <cellStyle name="Total 41 2 3" xfId="5389" xr:uid="{B21FD9EA-612F-4763-9B78-0D88639F74AF}"/>
    <cellStyle name="Total 41 2 4" xfId="10069" xr:uid="{38A4FE85-FCAF-4B26-BAA3-39F9342DA3E8}"/>
    <cellStyle name="Total 41 3" xfId="3771" xr:uid="{7512D804-2A3A-4FCB-9E0F-D0C0BA78A62C}"/>
    <cellStyle name="Total 41 3 2" xfId="6527" xr:uid="{62EE0567-3A21-4828-BDA3-0E8D99FAAB02}"/>
    <cellStyle name="Total 41 3 3" xfId="8133" xr:uid="{F18885AD-22E8-442B-857D-A1BB608C286B}"/>
    <cellStyle name="Total 41 3 4" xfId="9248" xr:uid="{48D6D1AE-6BA2-4959-B399-DFF008F726EF}"/>
    <cellStyle name="Total 41 4" xfId="5763" xr:uid="{9BB6E8E8-BB2B-45FA-81CB-13BCC6488568}"/>
    <cellStyle name="Total 41 5" xfId="8588" xr:uid="{D6DB80ED-B221-4E05-B6B2-F58206C3CDBE}"/>
    <cellStyle name="Total 42" xfId="2357" xr:uid="{00000000-0005-0000-0000-00003A0C0000}"/>
    <cellStyle name="Total 42 2" xfId="4668" xr:uid="{12C90887-5A64-443A-9C25-BAACEE860C09}"/>
    <cellStyle name="Total 42 2 2" xfId="7282" xr:uid="{8B8BDA09-A9E9-4C19-98A9-EBCA1EE79C12}"/>
    <cellStyle name="Total 42 2 3" xfId="5412" xr:uid="{F51977BE-40CE-407D-ABC6-4B0D93FBE15F}"/>
    <cellStyle name="Total 42 2 4" xfId="10138" xr:uid="{0086C86E-A22E-46C5-B605-8999093729F3}"/>
    <cellStyle name="Total 42 3" xfId="3839" xr:uid="{B25C5234-610C-42FC-8245-D51C4304E5DC}"/>
    <cellStyle name="Total 42 3 2" xfId="6595" xr:uid="{5C7CE8A5-3020-4E84-A955-E17C1126295F}"/>
    <cellStyle name="Total 42 3 3" xfId="8299" xr:uid="{4FC46656-731B-494A-B0AD-7752CDD450FC}"/>
    <cellStyle name="Total 42 3 4" xfId="9316" xr:uid="{B90D5979-FF99-415A-B961-61247BAE3815}"/>
    <cellStyle name="Total 42 4" xfId="5836" xr:uid="{BF80B78B-6307-4FC4-85ED-242217810E6B}"/>
    <cellStyle name="Total 42 5" xfId="8655" xr:uid="{2A77DF65-CC97-4C04-BD34-59663F987C2E}"/>
    <cellStyle name="Total 43" xfId="3373" xr:uid="{00000000-0005-0000-0000-00003B0C0000}"/>
    <cellStyle name="Total 43 2" xfId="5062" xr:uid="{1AB9FCA6-0556-4C6F-B387-B84D08F85D4C}"/>
    <cellStyle name="Total 43 2 2" xfId="7552" xr:uid="{19AAD34D-D479-4064-8353-C9D609D03210}"/>
    <cellStyle name="Total 43 2 3" xfId="5227" xr:uid="{B3F22A48-8EEB-4089-9421-09907F3A6C6B}"/>
    <cellStyle name="Total 43 2 4" xfId="10532" xr:uid="{0566B4E1-277D-48F2-BBA0-0A41CF2EFCA3}"/>
    <cellStyle name="Total 43 3" xfId="4100" xr:uid="{7F52CAEE-AB21-403D-925B-8F2E7BE1E2F7}"/>
    <cellStyle name="Total 43 3 2" xfId="6856" xr:uid="{5993EEBD-3F14-4C18-B686-8E4239D01C97}"/>
    <cellStyle name="Total 43 3 3" xfId="6050" xr:uid="{946C9CC5-56C9-4280-9A4E-CE7F41AC6A8C}"/>
    <cellStyle name="Total 43 3 4" xfId="9577" xr:uid="{6E4B7EDC-C30C-49BB-B12C-9C5C12E90089}"/>
    <cellStyle name="Total 43 4" xfId="6169" xr:uid="{DC8A6195-7A27-4EDF-9125-F5C6B0D2FB09}"/>
    <cellStyle name="Total 43 5" xfId="8901" xr:uid="{21BA2E08-32BF-4E97-B706-60579C93597E}"/>
    <cellStyle name="Total 44" xfId="2874" xr:uid="{00000000-0005-0000-0000-00003C0C0000}"/>
    <cellStyle name="Total 44 2" xfId="4898" xr:uid="{AF9EF7C1-B382-4C5D-8448-3F18E56B64BE}"/>
    <cellStyle name="Total 44 2 2" xfId="7397" xr:uid="{9E805148-F160-4E8E-AF67-94A449E9EB3C}"/>
    <cellStyle name="Total 44 2 3" xfId="6057" xr:uid="{B282A9A6-2733-460E-98C1-7F30469875DB}"/>
    <cellStyle name="Total 44 2 4" xfId="10368" xr:uid="{7A8F53DF-CDCB-473F-8E5E-C7764E0436CE}"/>
    <cellStyle name="Total 44 3" xfId="3947" xr:uid="{306A6882-1907-457D-8572-85F5DF0BB339}"/>
    <cellStyle name="Total 44 3 2" xfId="6703" xr:uid="{F962CDC8-27C6-4E00-842C-26501ACB27C2}"/>
    <cellStyle name="Total 44 3 3" xfId="7835" xr:uid="{4678A142-E6B0-40EE-AFBA-F2B0C6B9644B}"/>
    <cellStyle name="Total 44 3 4" xfId="9424" xr:uid="{7B71DCE6-EB0D-41CB-998F-F93C1B653B31}"/>
    <cellStyle name="Total 44 4" xfId="5975" xr:uid="{410ED769-3954-41CC-84EB-5E4139AB5B49}"/>
    <cellStyle name="Total 44 5" xfId="8756" xr:uid="{39920B2B-106E-4D36-8A6F-5C83A1B7C6B0}"/>
    <cellStyle name="Total 45" xfId="1970" xr:uid="{00000000-0005-0000-0000-00003D0C0000}"/>
    <cellStyle name="Total 5" xfId="1862" xr:uid="{00000000-0005-0000-0000-00003E0C0000}"/>
    <cellStyle name="Total 6" xfId="1863" xr:uid="{00000000-0005-0000-0000-00003F0C0000}"/>
    <cellStyle name="Total 7" xfId="1864" xr:uid="{00000000-0005-0000-0000-0000400C0000}"/>
    <cellStyle name="Total 8" xfId="1865" xr:uid="{00000000-0005-0000-0000-0000410C0000}"/>
    <cellStyle name="Total 9" xfId="1866" xr:uid="{00000000-0005-0000-0000-0000420C0000}"/>
    <cellStyle name="Warning Text 10" xfId="1867" xr:uid="{00000000-0005-0000-0000-0000430C0000}"/>
    <cellStyle name="Warning Text 11" xfId="1868" xr:uid="{00000000-0005-0000-0000-0000440C0000}"/>
    <cellStyle name="Warning Text 12" xfId="1869" xr:uid="{00000000-0005-0000-0000-0000450C0000}"/>
    <cellStyle name="Warning Text 13" xfId="1870" xr:uid="{00000000-0005-0000-0000-0000460C0000}"/>
    <cellStyle name="Warning Text 14" xfId="1871" xr:uid="{00000000-0005-0000-0000-0000470C0000}"/>
    <cellStyle name="Warning Text 15" xfId="1872" xr:uid="{00000000-0005-0000-0000-0000480C0000}"/>
    <cellStyle name="Warning Text 16" xfId="1873" xr:uid="{00000000-0005-0000-0000-0000490C0000}"/>
    <cellStyle name="Warning Text 17" xfId="1874" xr:uid="{00000000-0005-0000-0000-00004A0C0000}"/>
    <cellStyle name="Warning Text 18" xfId="1875" xr:uid="{00000000-0005-0000-0000-00004B0C0000}"/>
    <cellStyle name="Warning Text 19" xfId="1876" xr:uid="{00000000-0005-0000-0000-00004C0C0000}"/>
    <cellStyle name="Warning Text 2" xfId="1877" xr:uid="{00000000-0005-0000-0000-00004D0C0000}"/>
    <cellStyle name="Warning Text 2 2" xfId="3216" xr:uid="{00000000-0005-0000-0000-00004E0C0000}"/>
    <cellStyle name="Warning Text 20" xfId="1878" xr:uid="{00000000-0005-0000-0000-00004F0C0000}"/>
    <cellStyle name="Warning Text 21" xfId="1879" xr:uid="{00000000-0005-0000-0000-0000500C0000}"/>
    <cellStyle name="Warning Text 22" xfId="1880" xr:uid="{00000000-0005-0000-0000-0000510C0000}"/>
    <cellStyle name="Warning Text 23" xfId="1881" xr:uid="{00000000-0005-0000-0000-0000520C0000}"/>
    <cellStyle name="Warning Text 24" xfId="1882" xr:uid="{00000000-0005-0000-0000-0000530C0000}"/>
    <cellStyle name="Warning Text 25" xfId="1883" xr:uid="{00000000-0005-0000-0000-0000540C0000}"/>
    <cellStyle name="Warning Text 26" xfId="1884" xr:uid="{00000000-0005-0000-0000-0000550C0000}"/>
    <cellStyle name="Warning Text 27" xfId="1885" xr:uid="{00000000-0005-0000-0000-0000560C0000}"/>
    <cellStyle name="Warning Text 28" xfId="1886" xr:uid="{00000000-0005-0000-0000-0000570C0000}"/>
    <cellStyle name="Warning Text 29" xfId="1887" xr:uid="{00000000-0005-0000-0000-0000580C0000}"/>
    <cellStyle name="Warning Text 3" xfId="1888" xr:uid="{00000000-0005-0000-0000-0000590C0000}"/>
    <cellStyle name="Warning Text 3 2" xfId="3217" xr:uid="{00000000-0005-0000-0000-00005A0C0000}"/>
    <cellStyle name="Warning Text 30" xfId="1889" xr:uid="{00000000-0005-0000-0000-00005B0C0000}"/>
    <cellStyle name="Warning Text 31" xfId="1890" xr:uid="{00000000-0005-0000-0000-00005C0C0000}"/>
    <cellStyle name="Warning Text 32" xfId="1891" xr:uid="{00000000-0005-0000-0000-00005D0C0000}"/>
    <cellStyle name="Warning Text 33" xfId="1892" xr:uid="{00000000-0005-0000-0000-00005E0C0000}"/>
    <cellStyle name="Warning Text 34" xfId="1893" xr:uid="{00000000-0005-0000-0000-00005F0C0000}"/>
    <cellStyle name="Warning Text 35" xfId="1894" xr:uid="{00000000-0005-0000-0000-0000600C0000}"/>
    <cellStyle name="Warning Text 36" xfId="1895" xr:uid="{00000000-0005-0000-0000-0000610C0000}"/>
    <cellStyle name="Warning Text 37" xfId="1896" xr:uid="{00000000-0005-0000-0000-0000620C0000}"/>
    <cellStyle name="Warning Text 38" xfId="1897" xr:uid="{00000000-0005-0000-0000-0000630C0000}"/>
    <cellStyle name="Warning Text 39" xfId="1898" xr:uid="{00000000-0005-0000-0000-0000640C0000}"/>
    <cellStyle name="Warning Text 4" xfId="1899" xr:uid="{00000000-0005-0000-0000-0000650C0000}"/>
    <cellStyle name="Warning Text 40" xfId="1900" xr:uid="{00000000-0005-0000-0000-0000660C0000}"/>
    <cellStyle name="Warning Text 41" xfId="1907" xr:uid="{00000000-0005-0000-0000-0000670C0000}"/>
    <cellStyle name="Warning Text 5" xfId="1901" xr:uid="{00000000-0005-0000-0000-0000680C0000}"/>
    <cellStyle name="Warning Text 6" xfId="1902" xr:uid="{00000000-0005-0000-0000-0000690C0000}"/>
    <cellStyle name="Warning Text 7" xfId="1903" xr:uid="{00000000-0005-0000-0000-00006A0C0000}"/>
    <cellStyle name="Warning Text 8" xfId="1904" xr:uid="{00000000-0005-0000-0000-00006B0C0000}"/>
    <cellStyle name="Warning Text 9" xfId="1905" xr:uid="{00000000-0005-0000-0000-00006C0C0000}"/>
    <cellStyle name="การคำนวณ 2" xfId="2254" xr:uid="{00000000-0005-0000-0000-00006D0C0000}"/>
    <cellStyle name="การคำนวณ 2 2" xfId="3218" xr:uid="{00000000-0005-0000-0000-00006E0C0000}"/>
    <cellStyle name="การคำนวณ 2 2 2" xfId="4971" xr:uid="{C496F041-0B1D-42E1-B6B3-D9450C658C8A}"/>
    <cellStyle name="การคำนวณ 2 2 2 2" xfId="8168" xr:uid="{EFFCE12F-411B-4CED-91AB-B0B96599232C}"/>
    <cellStyle name="การคำนวณ 2 2 2 3" xfId="10441" xr:uid="{2163DB47-079E-4C5A-AAB6-C180C3809891}"/>
    <cellStyle name="การคำนวณ 2 3" xfId="3438" xr:uid="{00000000-0005-0000-0000-00006F0C0000}"/>
    <cellStyle name="การคำนวณ 2 3 2" xfId="5117" xr:uid="{2DB389C1-F279-489E-988C-FAB130107718}"/>
    <cellStyle name="การคำนวณ 2 3 2 2" xfId="8223" xr:uid="{C8DE18C2-5E27-44D6-ABB1-CFD0472B0F44}"/>
    <cellStyle name="การคำนวณ 2 3 2 3" xfId="10587" xr:uid="{27CEB060-CD50-4ABB-BDA4-40C2DE5DD2C7}"/>
    <cellStyle name="การคำนวณ 2_WCO" xfId="2619" xr:uid="{00000000-0005-0000-0000-0000700C0000}"/>
    <cellStyle name="ข้อความเตือน 2" xfId="2255" xr:uid="{00000000-0005-0000-0000-0000710C0000}"/>
    <cellStyle name="ข้อความเตือน 2 2" xfId="3219" xr:uid="{00000000-0005-0000-0000-0000720C0000}"/>
    <cellStyle name="ข้อความเตือน 2_WCO" xfId="2617" xr:uid="{00000000-0005-0000-0000-0000730C0000}"/>
    <cellStyle name="ข้อความอธิบาย 2" xfId="2256" xr:uid="{00000000-0005-0000-0000-0000740C0000}"/>
    <cellStyle name="ข้อความอธิบาย 2 2" xfId="3220" xr:uid="{00000000-0005-0000-0000-0000750C0000}"/>
    <cellStyle name="ข้อความอธิบาย 2_WCO" xfId="2890" xr:uid="{00000000-0005-0000-0000-0000760C0000}"/>
    <cellStyle name="เครื่องหมายจุลภาค 10" xfId="1909" xr:uid="{00000000-0005-0000-0000-0000770C0000}"/>
    <cellStyle name="เครื่องหมายจุลภาค 10 2" xfId="3221" xr:uid="{00000000-0005-0000-0000-0000780C0000}"/>
    <cellStyle name="เครื่องหมายจุลภาค 10 2 2" xfId="4972" xr:uid="{74C1DDAB-F901-42B2-9036-0F993159E280}"/>
    <cellStyle name="เครื่องหมายจุลภาค 10 2 2 2" xfId="7463" xr:uid="{BF314F8B-E94A-48AE-8020-D142B9C19D0E}"/>
    <cellStyle name="เครื่องหมายจุลภาค 10 2 2 3" xfId="10442" xr:uid="{5C63A277-FB5A-4FB5-B934-C96C9750BFE8}"/>
    <cellStyle name="เครื่องหมายจุลภาค 10 2 3" xfId="4012" xr:uid="{0EAE33D5-4122-41F3-8556-5E6600A25064}"/>
    <cellStyle name="เครื่องหมายจุลภาค 10 2 3 2" xfId="6768" xr:uid="{D79F9182-5687-49DC-B9F1-0B8418BF7D89}"/>
    <cellStyle name="เครื่องหมายจุลภาค 10 2 3 3" xfId="9489" xr:uid="{B61B9F11-85FD-4A48-8DC1-E0CAE5DAB3BB}"/>
    <cellStyle name="เครื่องหมายจุลภาค 10 2 4" xfId="6065" xr:uid="{76C11E6E-8303-46A1-A107-3D2913463B66}"/>
    <cellStyle name="เครื่องหมายจุลภาค 10 2 5" xfId="8816" xr:uid="{6F9086C2-FF18-4EB0-90BF-D23ADF35A68E}"/>
    <cellStyle name="เครื่องหมายจุลภาค 10 3" xfId="3222" xr:uid="{00000000-0005-0000-0000-0000790C0000}"/>
    <cellStyle name="เครื่องหมายจุลภาค 10 3 2" xfId="4973" xr:uid="{CEF08C9B-4149-4C72-8CBD-EBC13779AFFD}"/>
    <cellStyle name="เครื่องหมายจุลภาค 10 3 2 2" xfId="7464" xr:uid="{9E867834-DD59-4579-B357-07B2384AF1DB}"/>
    <cellStyle name="เครื่องหมายจุลภาค 10 3 2 3" xfId="10443" xr:uid="{348CE76C-55B5-42C0-8751-BA20CD158738}"/>
    <cellStyle name="เครื่องหมายจุลภาค 10 3 3" xfId="4013" xr:uid="{064892DB-60CB-47C3-9D07-3D2CF8544111}"/>
    <cellStyle name="เครื่องหมายจุลภาค 10 3 3 2" xfId="6769" xr:uid="{CF584F68-B154-4869-B015-C0447B0AAF48}"/>
    <cellStyle name="เครื่องหมายจุลภาค 10 3 3 3" xfId="9490" xr:uid="{221D669D-3849-45DE-863C-F34B0CEF9B6B}"/>
    <cellStyle name="เครื่องหมายจุลภาค 10 4" xfId="3223" xr:uid="{00000000-0005-0000-0000-00007A0C0000}"/>
    <cellStyle name="เครื่องหมายจุลภาค 10 4 2" xfId="4974" xr:uid="{0451D5F4-72A0-44AE-8049-D12349EC2083}"/>
    <cellStyle name="เครื่องหมายจุลภาค 10 4 2 2" xfId="7465" xr:uid="{7667BD0B-62A6-4042-912F-F411C23A7110}"/>
    <cellStyle name="เครื่องหมายจุลภาค 10 4 2 3" xfId="10444" xr:uid="{0EAC2904-D004-41C6-BFA7-BA3A33B4CB1A}"/>
    <cellStyle name="เครื่องหมายจุลภาค 10 4 3" xfId="4014" xr:uid="{4E1A83A1-E4C5-408A-88B0-0655CB5EB7E9}"/>
    <cellStyle name="เครื่องหมายจุลภาค 10 4 3 2" xfId="6770" xr:uid="{5D0F1E47-3223-4EEB-9363-156154AA98A2}"/>
    <cellStyle name="เครื่องหมายจุลภาค 10 4 3 3" xfId="9491" xr:uid="{D0EA00E0-AE7C-4336-AE55-D0A14515AEC8}"/>
    <cellStyle name="เครื่องหมายจุลภาค 10 4 4" xfId="6066" xr:uid="{958C3AC6-5A1C-451D-9909-92183475F380}"/>
    <cellStyle name="เครื่องหมายจุลภาค 10 4 5" xfId="8817" xr:uid="{B2310292-FFEF-497C-9399-420BA0A21EDF}"/>
    <cellStyle name="เครื่องหมายจุลภาค 10 5" xfId="4372" xr:uid="{4B85206B-BC64-4079-8052-9175EBC9ADD1}"/>
    <cellStyle name="เครื่องหมายจุลภาค 10 5 2" xfId="7053" xr:uid="{27F9A832-9590-4C75-A030-C432F45BAEC2}"/>
    <cellStyle name="เครื่องหมายจุลภาค 10 5 3" xfId="9842" xr:uid="{70513788-B34C-453C-8BFD-1FE7FBEA7750}"/>
    <cellStyle name="เครื่องหมายจุลภาค 10 6" xfId="3622" xr:uid="{9DF9AA28-EB3C-4BAB-9015-C46DC19E163F}"/>
    <cellStyle name="เครื่องหมายจุลภาค 10 6 2" xfId="6378" xr:uid="{472962CA-D5B0-4854-BC36-E2C06CD636F9}"/>
    <cellStyle name="เครื่องหมายจุลภาค 10 6 3" xfId="9099" xr:uid="{0B5D2E5A-7BDA-4A53-B60B-DE7BAE2E6DE5}"/>
    <cellStyle name="เครื่องหมายจุลภาค 10 7" xfId="5580" xr:uid="{4457342A-1616-4931-B2F5-E24CA7A7B036}"/>
    <cellStyle name="เครื่องหมายจุลภาค 10 8" xfId="8449" xr:uid="{9444B342-5E7F-4177-B091-04FE3335D9E9}"/>
    <cellStyle name="เครื่องหมายจุลภาค 10_Q2-54+บิล แลนด์-นุ่น(1)" xfId="3224" xr:uid="{00000000-0005-0000-0000-00007B0C0000}"/>
    <cellStyle name="เครื่องหมายจุลภาค 11" xfId="1910" xr:uid="{00000000-0005-0000-0000-00007C0C0000}"/>
    <cellStyle name="เครื่องหมายจุลภาค 11 2" xfId="3225" xr:uid="{00000000-0005-0000-0000-00007D0C0000}"/>
    <cellStyle name="เครื่องหมายจุลภาค 11 2 2" xfId="4975" xr:uid="{08894103-CF6F-4C76-8744-486349BAE7F9}"/>
    <cellStyle name="เครื่องหมายจุลภาค 11 2 2 2" xfId="7466" xr:uid="{625E848C-B9DD-4676-B9DB-65C8B9DBF1D7}"/>
    <cellStyle name="เครื่องหมายจุลภาค 11 2 2 3" xfId="10445" xr:uid="{51BAD9EA-D869-4AAF-9DD4-58392BADBAD3}"/>
    <cellStyle name="เครื่องหมายจุลภาค 11 2 3" xfId="4015" xr:uid="{00157F75-76A7-4B6F-A786-538292AC95E1}"/>
    <cellStyle name="เครื่องหมายจุลภาค 11 2 3 2" xfId="6771" xr:uid="{12394EDF-7869-4A9A-AD03-EAD0924F9308}"/>
    <cellStyle name="เครื่องหมายจุลภาค 11 2 3 3" xfId="9492" xr:uid="{028EF69C-CC35-456A-86E6-960D47246F20}"/>
    <cellStyle name="เครื่องหมายจุลภาค 11 2 4" xfId="6067" xr:uid="{C60652B4-6C6E-4E72-9384-FF1D50139768}"/>
    <cellStyle name="เครื่องหมายจุลภาค 11 2 5" xfId="8818" xr:uid="{645C466B-3B3E-452A-941E-936A2B4F3A33}"/>
    <cellStyle name="เครื่องหมายจุลภาค 11 3" xfId="3226" xr:uid="{00000000-0005-0000-0000-00007E0C0000}"/>
    <cellStyle name="เครื่องหมายจุลภาค 11 4" xfId="3227" xr:uid="{00000000-0005-0000-0000-00007F0C0000}"/>
    <cellStyle name="เครื่องหมายจุลภาค 11 4 2" xfId="4976" xr:uid="{94972457-0D73-4953-907E-5E9446FA4E34}"/>
    <cellStyle name="เครื่องหมายจุลภาค 11 4 2 2" xfId="7467" xr:uid="{37233405-B52B-4F7B-B9C1-C34A4A81755E}"/>
    <cellStyle name="เครื่องหมายจุลภาค 11 4 2 3" xfId="10446" xr:uid="{A126EFE4-C4CC-477B-904D-84311F70B03B}"/>
    <cellStyle name="เครื่องหมายจุลภาค 11 4 3" xfId="4016" xr:uid="{CC213846-42D6-4573-9052-EC49B1A65053}"/>
    <cellStyle name="เครื่องหมายจุลภาค 11 4 3 2" xfId="6772" xr:uid="{A61751C7-CE0C-4399-B2CC-F87A9F00C6E2}"/>
    <cellStyle name="เครื่องหมายจุลภาค 11 4 3 3" xfId="9493" xr:uid="{087DE9D3-E9EE-461E-888B-1338D72F09DF}"/>
    <cellStyle name="เครื่องหมายจุลภาค 11 4 4" xfId="6069" xr:uid="{422302B0-B93A-47FA-AE23-7B8830830C2D}"/>
    <cellStyle name="เครื่องหมายจุลภาค 11 4 5" xfId="8819" xr:uid="{09107CE6-DA7C-47A5-BAE1-0F60FE4030B4}"/>
    <cellStyle name="เครื่องหมายจุลภาค 11 5" xfId="4373" xr:uid="{499A0D03-5E15-4689-8B36-3E0F447DBA3E}"/>
    <cellStyle name="เครื่องหมายจุลภาค 11 5 2" xfId="7054" xr:uid="{695233DA-26EE-4631-8C6A-3610200BD117}"/>
    <cellStyle name="เครื่องหมายจุลภาค 11 5 3" xfId="9843" xr:uid="{F91B1264-4AD7-42E8-8031-AE643D89C736}"/>
    <cellStyle name="เครื่องหมายจุลภาค 11 6" xfId="3623" xr:uid="{6653D1A2-1E49-4C9B-B711-F042E6F0BCE0}"/>
    <cellStyle name="เครื่องหมายจุลภาค 11 6 2" xfId="6379" xr:uid="{841C476A-23E2-4C20-83AE-2AC2306B9E80}"/>
    <cellStyle name="เครื่องหมายจุลภาค 11 6 3" xfId="9100" xr:uid="{D6227D7E-26B7-421B-97CA-257CE0544D5F}"/>
    <cellStyle name="เครื่องหมายจุลภาค 11 7" xfId="5581" xr:uid="{3C575392-EC9F-4F6B-93C3-E9E59BDB6017}"/>
    <cellStyle name="เครื่องหมายจุลภาค 11 8" xfId="8450" xr:uid="{A6980597-70A8-4ED4-8780-645F333804B1}"/>
    <cellStyle name="เครื่องหมายจุลภาค 12" xfId="1911" xr:uid="{00000000-0005-0000-0000-0000800C0000}"/>
    <cellStyle name="เครื่องหมายจุลภาค 12 2" xfId="2257" xr:uid="{00000000-0005-0000-0000-0000810C0000}"/>
    <cellStyle name="เครื่องหมายจุลภาค 12 2 2" xfId="3228" xr:uid="{00000000-0005-0000-0000-0000820C0000}"/>
    <cellStyle name="เครื่องหมายจุลภาค 12 2 2 2" xfId="4977" xr:uid="{9CFAC2A9-EBDE-4E6C-8F5E-FA2A2949B276}"/>
    <cellStyle name="เครื่องหมายจุลภาค 12 2 2 2 2" xfId="7468" xr:uid="{F0E14D1C-54CC-4097-A76E-FF4F4C31778A}"/>
    <cellStyle name="เครื่องหมายจุลภาค 12 2 2 2 3" xfId="10447" xr:uid="{3678465E-092C-4987-BD39-7BAC7F3ECD74}"/>
    <cellStyle name="เครื่องหมายจุลภาค 12 2 2 3" xfId="4017" xr:uid="{3AC38710-AF5A-4C84-93D9-9EBC54338A37}"/>
    <cellStyle name="เครื่องหมายจุลภาค 12 2 2 3 2" xfId="6773" xr:uid="{99A02236-E7B8-4B26-8B20-2A884538647D}"/>
    <cellStyle name="เครื่องหมายจุลภาค 12 2 2 3 3" xfId="9494" xr:uid="{6E2672F1-1F59-47B1-8A24-37B4AEC9F0F1}"/>
    <cellStyle name="เครื่องหมายจุลภาค 12 2 2 4" xfId="6070" xr:uid="{9791087D-FE03-4A3D-BA8C-B7E0EF482132}"/>
    <cellStyle name="เครื่องหมายจุลภาค 12 2 2 5" xfId="8820" xr:uid="{35893B20-ACC2-4B07-8A52-3F390129DAFD}"/>
    <cellStyle name="เครื่องหมายจุลภาค 12 2_WCO" xfId="2863" xr:uid="{00000000-0005-0000-0000-0000830C0000}"/>
    <cellStyle name="เครื่องหมายจุลภาค 12 3" xfId="3229" xr:uid="{00000000-0005-0000-0000-0000840C0000}"/>
    <cellStyle name="เครื่องหมายจุลภาค 12 3 2" xfId="4978" xr:uid="{71A128AB-5417-4AA8-AFB8-D61FFDBF7B76}"/>
    <cellStyle name="เครื่องหมายจุลภาค 12 3 2 2" xfId="7469" xr:uid="{F647D65B-2E4E-4F44-B335-BC09299D1791}"/>
    <cellStyle name="เครื่องหมายจุลภาค 12 3 2 3" xfId="10448" xr:uid="{43EA153E-448F-4EF2-B1A5-B4BA468DE0F4}"/>
    <cellStyle name="เครื่องหมายจุลภาค 12 3 3" xfId="4018" xr:uid="{B2A416E0-7B10-4060-A943-660746508A57}"/>
    <cellStyle name="เครื่องหมายจุลภาค 12 3 3 2" xfId="6774" xr:uid="{FC31300B-8FE9-43EF-A050-8F3CAB74705E}"/>
    <cellStyle name="เครื่องหมายจุลภาค 12 3 3 3" xfId="9495" xr:uid="{E6365FFB-D215-4E6F-84C8-C9EC989A837B}"/>
    <cellStyle name="เครื่องหมายจุลภาค 12 3 4" xfId="6071" xr:uid="{B714908E-4EEF-4FF1-A4EB-C251A1AFBF08}"/>
    <cellStyle name="เครื่องหมายจุลภาค 12 3 5" xfId="8821" xr:uid="{074765C8-1A0D-4C02-8971-6D77BDC791F5}"/>
    <cellStyle name="เครื่องหมายจุลภาค 13" xfId="1912" xr:uid="{00000000-0005-0000-0000-0000850C0000}"/>
    <cellStyle name="เครื่องหมายจุลภาค 13 2" xfId="3230" xr:uid="{00000000-0005-0000-0000-0000860C0000}"/>
    <cellStyle name="เครื่องหมายจุลภาค 13 2 2" xfId="4979" xr:uid="{46DB3C82-E741-4E6C-8514-7A85E87B8581}"/>
    <cellStyle name="เครื่องหมายจุลภาค 13 2 2 2" xfId="7470" xr:uid="{846F5D76-02AB-4822-B70C-0BD7C6A0AE1F}"/>
    <cellStyle name="เครื่องหมายจุลภาค 13 2 2 3" xfId="10449" xr:uid="{689A5531-AFE6-4215-BC01-9E56371F7F5C}"/>
    <cellStyle name="เครื่องหมายจุลภาค 13 2 3" xfId="4019" xr:uid="{ED631022-73F9-4FAF-9A45-1A1069808FE2}"/>
    <cellStyle name="เครื่องหมายจุลภาค 13 2 3 2" xfId="6775" xr:uid="{C8CBA411-C4DB-4E8E-9B7A-DEEAB75432AB}"/>
    <cellStyle name="เครื่องหมายจุลภาค 13 2 3 3" xfId="9496" xr:uid="{2CD8E42F-C00B-46E7-8513-973150177B1B}"/>
    <cellStyle name="เครื่องหมายจุลภาค 13 2 4" xfId="6072" xr:uid="{F7A169DD-D165-4E7E-BE7E-AEFD48F9B9CC}"/>
    <cellStyle name="เครื่องหมายจุลภาค 13 2 5" xfId="8822" xr:uid="{3EE19C7D-A3D1-49EC-AD7C-BC513462EBAA}"/>
    <cellStyle name="เครื่องหมายจุลภาค 13 3" xfId="3231" xr:uid="{00000000-0005-0000-0000-0000870C0000}"/>
    <cellStyle name="เครื่องหมายจุลภาค 13 3 2" xfId="4980" xr:uid="{20F8C595-0C7A-4FC5-B9A4-54FF66E4F52C}"/>
    <cellStyle name="เครื่องหมายจุลภาค 13 3 2 2" xfId="7471" xr:uid="{DBC2BB90-E6BB-4EDB-BE7F-72145948D785}"/>
    <cellStyle name="เครื่องหมายจุลภาค 13 3 2 3" xfId="10450" xr:uid="{0CDCC56B-4EBF-46A8-A0CB-E7FD936B25C5}"/>
    <cellStyle name="เครื่องหมายจุลภาค 13 3 3" xfId="4020" xr:uid="{3DC313B4-2116-44D7-856C-B45BB905DD12}"/>
    <cellStyle name="เครื่องหมายจุลภาค 13 3 3 2" xfId="6776" xr:uid="{04B80C49-107C-45E2-B978-F0D24F28C504}"/>
    <cellStyle name="เครื่องหมายจุลภาค 13 3 3 3" xfId="9497" xr:uid="{31F91CCB-F638-4632-999B-6430311605E8}"/>
    <cellStyle name="เครื่องหมายจุลภาค 13 3 4" xfId="6073" xr:uid="{314BF7BF-543F-47FC-9E5A-8F7F601486E8}"/>
    <cellStyle name="เครื่องหมายจุลภาค 13 3 5" xfId="8823" xr:uid="{F0860EB0-4039-4314-9A83-A381B6776715}"/>
    <cellStyle name="เครื่องหมายจุลภาค 13 4" xfId="4374" xr:uid="{C1B8178B-61E6-4DB9-8092-B303525393FB}"/>
    <cellStyle name="เครื่องหมายจุลภาค 13 4 2" xfId="7055" xr:uid="{BA8978DD-5DE1-4331-9D12-DB8935874187}"/>
    <cellStyle name="เครื่องหมายจุลภาค 13 4 3" xfId="9844" xr:uid="{7CFE66B2-9B6A-4D32-BDB5-1B754CA9430A}"/>
    <cellStyle name="เครื่องหมายจุลภาค 13 5" xfId="3624" xr:uid="{AA87088A-E4C7-472E-9429-2CA8ED5D50D8}"/>
    <cellStyle name="เครื่องหมายจุลภาค 13 5 2" xfId="6380" xr:uid="{AEAD97B1-C96F-4BC5-A400-2A054CC114CC}"/>
    <cellStyle name="เครื่องหมายจุลภาค 13 5 3" xfId="9101" xr:uid="{C7562B27-9F5C-4723-B1E4-4E4B547C80EB}"/>
    <cellStyle name="เครื่องหมายจุลภาค 13 6" xfId="5583" xr:uid="{B5981691-D5C3-42A8-9327-3AFADD9D9034}"/>
    <cellStyle name="เครื่องหมายจุลภาค 13 7" xfId="8451" xr:uid="{7636FF06-B09C-4000-B424-C140609DD43F}"/>
    <cellStyle name="เครื่องหมายจุลภาค 14" xfId="1913" xr:uid="{00000000-0005-0000-0000-0000880C0000}"/>
    <cellStyle name="เครื่องหมายจุลภาค 14 2" xfId="3232" xr:uid="{00000000-0005-0000-0000-0000890C0000}"/>
    <cellStyle name="เครื่องหมายจุลภาค 14 2 2" xfId="4981" xr:uid="{C45A50B7-5D6F-4BC9-92E1-79BC05CA25D9}"/>
    <cellStyle name="เครื่องหมายจุลภาค 14 2 2 2" xfId="7472" xr:uid="{C2597468-3F4C-4BDA-8815-CCC3CCAE0AEE}"/>
    <cellStyle name="เครื่องหมายจุลภาค 14 2 2 3" xfId="10451" xr:uid="{1B4966B8-CB6B-420A-AC8F-1CACA02BE24A}"/>
    <cellStyle name="เครื่องหมายจุลภาค 14 2 3" xfId="4021" xr:uid="{69096050-0211-442C-9536-6B61ECE23793}"/>
    <cellStyle name="เครื่องหมายจุลภาค 14 2 3 2" xfId="6777" xr:uid="{E97AF5DE-DFA2-470E-B37F-54EBD500FE57}"/>
    <cellStyle name="เครื่องหมายจุลภาค 14 2 3 3" xfId="9498" xr:uid="{10805111-CF87-4141-AE6D-F2CB3E3202B8}"/>
    <cellStyle name="เครื่องหมายจุลภาค 14 2 4" xfId="6074" xr:uid="{B7DB80FF-E009-4CDD-AC41-CEB5B67CB57D}"/>
    <cellStyle name="เครื่องหมายจุลภาค 14 2 5" xfId="8824" xr:uid="{62A341A7-37EA-412C-8709-82E551D816F3}"/>
    <cellStyle name="เครื่องหมายจุลภาค 14 3" xfId="4375" xr:uid="{71DF5389-B4F6-46B9-A7D6-8E814A4E8E76}"/>
    <cellStyle name="เครื่องหมายจุลภาค 14 3 2" xfId="7056" xr:uid="{1BCAA482-E06A-4204-AFE8-BBF1EDA184AE}"/>
    <cellStyle name="เครื่องหมายจุลภาค 14 3 3" xfId="9845" xr:uid="{6A9AC0C0-7B8C-4544-A20C-DE7E2A3A4BD9}"/>
    <cellStyle name="เครื่องหมายจุลภาค 14 4" xfId="3625" xr:uid="{97703FBF-9FBA-4177-8D26-E360EF357AF8}"/>
    <cellStyle name="เครื่องหมายจุลภาค 14 4 2" xfId="6381" xr:uid="{A35F80D6-6D07-4407-9CBC-DD15B23E28EF}"/>
    <cellStyle name="เครื่องหมายจุลภาค 14 4 3" xfId="9102" xr:uid="{C088964D-AFAE-4DF9-8FC7-AD959EA7F7B5}"/>
    <cellStyle name="เครื่องหมายจุลภาค 14 5" xfId="5584" xr:uid="{E650C710-B8E6-4DCE-9219-F8677290852F}"/>
    <cellStyle name="เครื่องหมายจุลภาค 14 6" xfId="8452" xr:uid="{915326C3-3218-4ED6-872C-8F299A0CEC2A}"/>
    <cellStyle name="เครื่องหมายจุลภาค 15" xfId="3233" xr:uid="{00000000-0005-0000-0000-00008A0C0000}"/>
    <cellStyle name="เครื่องหมายจุลภาค 15 2" xfId="4982" xr:uid="{AA9B409D-503F-4842-95E6-6E55D49DFB45}"/>
    <cellStyle name="เครื่องหมายจุลภาค 15 2 2" xfId="7473" xr:uid="{0DEEC5B9-5243-4E9F-B0F2-2E891F91B5AD}"/>
    <cellStyle name="เครื่องหมายจุลภาค 15 2 3" xfId="10452" xr:uid="{629B9003-A1D0-424A-99D2-C2D86638E1FA}"/>
    <cellStyle name="เครื่องหมายจุลภาค 15 3" xfId="4022" xr:uid="{2B84AA6C-041A-42FA-BEA3-685CBE6DA3AF}"/>
    <cellStyle name="เครื่องหมายจุลภาค 15 3 2" xfId="6778" xr:uid="{2E6BC0A4-7316-465C-9638-3806279C45F5}"/>
    <cellStyle name="เครื่องหมายจุลภาค 15 3 3" xfId="9499" xr:uid="{0975FB83-B251-40FA-860D-ED73132E7B99}"/>
    <cellStyle name="เครื่องหมายจุลภาค 15 4" xfId="6075" xr:uid="{8FCC965A-3F1E-41FA-96EE-F54D2C6808A7}"/>
    <cellStyle name="เครื่องหมายจุลภาค 15 5" xfId="8825" xr:uid="{B7A9C221-60E1-47E5-8130-3AA7B951E53F}"/>
    <cellStyle name="เครื่องหมายจุลภาค 16" xfId="3234" xr:uid="{00000000-0005-0000-0000-00008B0C0000}"/>
    <cellStyle name="เครื่องหมายจุลภาค 16 2" xfId="4983" xr:uid="{ABE2187A-CBD0-489B-B46C-9ABFC465A81A}"/>
    <cellStyle name="เครื่องหมายจุลภาค 16 2 2" xfId="7474" xr:uid="{743C7D82-F684-48D1-9247-895CD2B6BAE2}"/>
    <cellStyle name="เครื่องหมายจุลภาค 16 2 3" xfId="10453" xr:uid="{2E2C02AD-7F63-4635-9D3B-74883FCD7FAE}"/>
    <cellStyle name="เครื่องหมายจุลภาค 16 3" xfId="4023" xr:uid="{2DC71BCC-6A24-4B38-9919-7354D4EFF54C}"/>
    <cellStyle name="เครื่องหมายจุลภาค 16 3 2" xfId="6779" xr:uid="{AE1BAFB5-64C7-484D-A6FB-EA13CB7A7FD5}"/>
    <cellStyle name="เครื่องหมายจุลภาค 16 3 3" xfId="9500" xr:uid="{B73ABE8C-1FF9-408A-B291-2B73C66B8132}"/>
    <cellStyle name="เครื่องหมายจุลภาค 16 4" xfId="6076" xr:uid="{53459A3C-16E5-4F35-9834-696C8DF0A3ED}"/>
    <cellStyle name="เครื่องหมายจุลภาค 16 5" xfId="8826" xr:uid="{30F5F62D-A332-4C24-B5B7-A0038564F0E7}"/>
    <cellStyle name="เครื่องหมายจุลภาค 17" xfId="3235" xr:uid="{00000000-0005-0000-0000-00008C0C0000}"/>
    <cellStyle name="เครื่องหมายจุลภาค 17 2" xfId="4984" xr:uid="{B87874AE-1DB1-4731-B302-2F77A3A4902E}"/>
    <cellStyle name="เครื่องหมายจุลภาค 17 2 2" xfId="7475" xr:uid="{F933B0E0-A898-49D3-9A69-993DD31DEA24}"/>
    <cellStyle name="เครื่องหมายจุลภาค 17 2 3" xfId="10454" xr:uid="{6E855EE0-D9E3-4975-989D-EFB4440B2333}"/>
    <cellStyle name="เครื่องหมายจุลภาค 17 3" xfId="4024" xr:uid="{5020B176-903E-4B6C-8BE1-E80E54F33073}"/>
    <cellStyle name="เครื่องหมายจุลภาค 17 3 2" xfId="6780" xr:uid="{E243E81F-D5D6-4C7A-8CD4-AA4779D66165}"/>
    <cellStyle name="เครื่องหมายจุลภาค 17 3 3" xfId="9501" xr:uid="{B2583D06-41D4-4462-A1C5-D9514CD7F480}"/>
    <cellStyle name="เครื่องหมายจุลภาค 17 4" xfId="6077" xr:uid="{998EC77C-2314-4551-B21E-29CA3CDEF9AD}"/>
    <cellStyle name="เครื่องหมายจุลภาค 17 5" xfId="8827" xr:uid="{71246DAA-8D49-46A2-9A37-6958A0FFB365}"/>
    <cellStyle name="เครื่องหมายจุลภาค 18" xfId="3236" xr:uid="{00000000-0005-0000-0000-00008D0C0000}"/>
    <cellStyle name="เครื่องหมายจุลภาค 18 2" xfId="4985" xr:uid="{F38528AA-EF45-4A21-A615-3A35DE9F206D}"/>
    <cellStyle name="เครื่องหมายจุลภาค 18 2 2" xfId="7476" xr:uid="{FDC461A5-863E-4831-ADE6-00A963553EA1}"/>
    <cellStyle name="เครื่องหมายจุลภาค 18 2 3" xfId="10455" xr:uid="{4B8C9748-E08E-429D-8293-A0FE830E0E30}"/>
    <cellStyle name="เครื่องหมายจุลภาค 18 3" xfId="4025" xr:uid="{5BC52D7A-72C6-4050-A7CB-E06ED89E6282}"/>
    <cellStyle name="เครื่องหมายจุลภาค 18 3 2" xfId="6781" xr:uid="{963484D0-1AEB-4700-9573-1B37200FEFE6}"/>
    <cellStyle name="เครื่องหมายจุลภาค 18 3 3" xfId="9502" xr:uid="{27C11C67-9806-497A-9742-DCE89DA9FE87}"/>
    <cellStyle name="เครื่องหมายจุลภาค 18 4" xfId="6078" xr:uid="{0DD7648B-AF4F-4121-9CA3-FA90C22C7220}"/>
    <cellStyle name="เครื่องหมายจุลภาค 18 5" xfId="8828" xr:uid="{BF873E0F-4FFA-4FB6-9A56-956D5BD9621E}"/>
    <cellStyle name="เครื่องหมายจุลภาค 19" xfId="3237" xr:uid="{00000000-0005-0000-0000-00008E0C0000}"/>
    <cellStyle name="เครื่องหมายจุลภาค 19 2" xfId="3238" xr:uid="{00000000-0005-0000-0000-00008F0C0000}"/>
    <cellStyle name="เครื่องหมายจุลภาค 19 2 2" xfId="4987" xr:uid="{54012EAC-E2BA-42A6-988C-31D20CFCA08B}"/>
    <cellStyle name="เครื่องหมายจุลภาค 19 2 2 2" xfId="7478" xr:uid="{0E08F9A9-DCE0-45A3-A522-7A338E44FE46}"/>
    <cellStyle name="เครื่องหมายจุลภาค 19 2 2 3" xfId="10457" xr:uid="{32D14859-0526-4298-AB93-3893415C7F55}"/>
    <cellStyle name="เครื่องหมายจุลภาค 19 2 3" xfId="4027" xr:uid="{8B0725BA-E735-4444-A0C2-6AC079C915E0}"/>
    <cellStyle name="เครื่องหมายจุลภาค 19 2 3 2" xfId="6783" xr:uid="{8C45C37F-98C9-4ACF-85B4-B28951B26275}"/>
    <cellStyle name="เครื่องหมายจุลภาค 19 2 3 3" xfId="9504" xr:uid="{791EA542-73E9-4F0F-8AF8-78F23D51DFCD}"/>
    <cellStyle name="เครื่องหมายจุลภาค 19 2 4" xfId="6080" xr:uid="{5CBE819B-563A-487D-A2B2-B6E727F697FF}"/>
    <cellStyle name="เครื่องหมายจุลภาค 19 2 5" xfId="8830" xr:uid="{E2C93C12-7C71-4AD5-B263-27D738D1AE17}"/>
    <cellStyle name="เครื่องหมายจุลภาค 19 3" xfId="4986" xr:uid="{660F7016-A614-499F-A80D-56D3D4CE9D83}"/>
    <cellStyle name="เครื่องหมายจุลภาค 19 3 2" xfId="7477" xr:uid="{51924384-E09F-4A0F-BDA3-FA2FE261070A}"/>
    <cellStyle name="เครื่องหมายจุลภาค 19 3 3" xfId="10456" xr:uid="{8C0B831B-B797-4F2D-AEE5-63038CF3E908}"/>
    <cellStyle name="เครื่องหมายจุลภาค 19 4" xfId="4026" xr:uid="{304EDDA7-67F0-4E18-8753-2B96513D1222}"/>
    <cellStyle name="เครื่องหมายจุลภาค 19 4 2" xfId="6782" xr:uid="{61A1CC8C-4D7C-4271-94D6-133D45DD3359}"/>
    <cellStyle name="เครื่องหมายจุลภาค 19 4 3" xfId="9503" xr:uid="{EB544973-57EB-406E-B5B7-4765674CB89A}"/>
    <cellStyle name="เครื่องหมายจุลภาค 19 5" xfId="6079" xr:uid="{27272010-8507-43B2-855B-267EF721B856}"/>
    <cellStyle name="เครื่องหมายจุลภาค 19 6" xfId="8829" xr:uid="{82BD5E9E-C64E-4EF2-8DEE-0A4A44823C94}"/>
    <cellStyle name="เครื่องหมายจุลภาค 2" xfId="73" xr:uid="{00000000-0005-0000-0000-0000900C0000}"/>
    <cellStyle name="เครื่องหมายจุลภาค 2 10" xfId="8320" xr:uid="{2ECE9F61-95CB-4DF8-A456-D49C4B772CB1}"/>
    <cellStyle name="เครื่องหมายจุลภาค 2 2" xfId="1914" xr:uid="{00000000-0005-0000-0000-0000910C0000}"/>
    <cellStyle name="เครื่องหมายจุลภาค 2 2 2" xfId="3239" xr:uid="{00000000-0005-0000-0000-0000920C0000}"/>
    <cellStyle name="เครื่องหมายจุลภาค 2 2 2 2" xfId="4988" xr:uid="{90FC9D47-BD25-44A5-986C-3E1C653757CC}"/>
    <cellStyle name="เครื่องหมายจุลภาค 2 2 2 2 2" xfId="7479" xr:uid="{1CC02873-D1DA-4B3C-B5C1-82D694AE2985}"/>
    <cellStyle name="เครื่องหมายจุลภาค 2 2 2 2 3" xfId="10458" xr:uid="{7687C8DA-C549-48A9-8C99-C6B1BEF926B8}"/>
    <cellStyle name="เครื่องหมายจุลภาค 2 2 2 3" xfId="4028" xr:uid="{14462BC2-065D-4F96-A27C-6CAFE5679659}"/>
    <cellStyle name="เครื่องหมายจุลภาค 2 2 2 3 2" xfId="6784" xr:uid="{1CE779A6-7611-41FF-BE43-1BF9B26C069C}"/>
    <cellStyle name="เครื่องหมายจุลภาค 2 2 2 3 3" xfId="9505" xr:uid="{F537DCC9-B890-45F6-90C0-A8CA3051FDD2}"/>
    <cellStyle name="เครื่องหมายจุลภาค 2 2 2 4" xfId="6081" xr:uid="{D2A0E670-E109-4F92-84BA-CD613E0F741C}"/>
    <cellStyle name="เครื่องหมายจุลภาค 2 2 2 5" xfId="8831" xr:uid="{792D33BF-7C17-4E49-A495-036A1B5CB9D2}"/>
    <cellStyle name="เครื่องหมายจุลภาค 2 2 3" xfId="3240" xr:uid="{00000000-0005-0000-0000-0000930C0000}"/>
    <cellStyle name="เครื่องหมายจุลภาค 2 2 3 2" xfId="4989" xr:uid="{14874331-75FD-4AF8-A701-F33E134051FC}"/>
    <cellStyle name="เครื่องหมายจุลภาค 2 2 3 2 2" xfId="7480" xr:uid="{DA7710BF-EDA5-4057-AB28-2BE775090D0E}"/>
    <cellStyle name="เครื่องหมายจุลภาค 2 2 3 2 3" xfId="10459" xr:uid="{6227BEEB-00BA-40D3-9E85-B93059193FD7}"/>
    <cellStyle name="เครื่องหมายจุลภาค 2 2 3 3" xfId="4029" xr:uid="{84831006-233E-4964-8A61-789EC274BE52}"/>
    <cellStyle name="เครื่องหมายจุลภาค 2 2 3 3 2" xfId="6785" xr:uid="{8B36998A-C9A0-45C4-89EA-E94F612DDFE1}"/>
    <cellStyle name="เครื่องหมายจุลภาค 2 2 3 3 3" xfId="9506" xr:uid="{453113EE-9435-42E3-8CFC-9D7E7A5C4A21}"/>
    <cellStyle name="เครื่องหมายจุลภาค 2 2 3 4" xfId="6082" xr:uid="{3B921854-3795-43E0-ADFB-8285B4B656E5}"/>
    <cellStyle name="เครื่องหมายจุลภาค 2 2 3 5" xfId="8832" xr:uid="{B4F214C0-D58D-4F62-A8DC-215BEF87769C}"/>
    <cellStyle name="เครื่องหมายจุลภาค 2 2 4" xfId="4376" xr:uid="{899CE787-C911-445F-B169-CA6C4A8D8728}"/>
    <cellStyle name="เครื่องหมายจุลภาค 2 2 4 2" xfId="7057" xr:uid="{CFD71ACA-805F-4D85-A887-27C592879F52}"/>
    <cellStyle name="เครื่องหมายจุลภาค 2 2 4 3" xfId="9846" xr:uid="{4A820DBE-3F65-4EF5-B8D7-E046604E803D}"/>
    <cellStyle name="เครื่องหมายจุลภาค 2 2 5" xfId="3626" xr:uid="{89E7111B-4CF6-4A14-9941-94E5943C7D32}"/>
    <cellStyle name="เครื่องหมายจุลภาค 2 2 5 2" xfId="6382" xr:uid="{3C27B8A1-C606-490B-A129-CDC07E74A3B4}"/>
    <cellStyle name="เครื่องหมายจุลภาค 2 2 5 3" xfId="9103" xr:uid="{5C6CF35B-5E76-4BA2-9E8B-CE72AF41D106}"/>
    <cellStyle name="เครื่องหมายจุลภาค 2 2 6" xfId="5585" xr:uid="{BBC25343-11DD-4DB7-981F-EB06F13D7BCF}"/>
    <cellStyle name="เครื่องหมายจุลภาค 2 2 7" xfId="8453" xr:uid="{C748A30A-FD21-4D6E-A990-E6A185D4CED8}"/>
    <cellStyle name="เครื่องหมายจุลภาค 2 3" xfId="1915" xr:uid="{00000000-0005-0000-0000-0000940C0000}"/>
    <cellStyle name="เครื่องหมายจุลภาค 2 3 2" xfId="3241" xr:uid="{00000000-0005-0000-0000-0000950C0000}"/>
    <cellStyle name="เครื่องหมายจุลภาค 2 3 2 2" xfId="4990" xr:uid="{8FDC6596-F0BA-4B6A-8B4D-7C0FD70DA389}"/>
    <cellStyle name="เครื่องหมายจุลภาค 2 3 2 2 2" xfId="7481" xr:uid="{434F3CFC-5E4B-48E1-A7E3-D65F7734BC60}"/>
    <cellStyle name="เครื่องหมายจุลภาค 2 3 2 2 3" xfId="10460" xr:uid="{95F5AE81-7271-491A-B87F-0C607AC26E7E}"/>
    <cellStyle name="เครื่องหมายจุลภาค 2 3 2 3" xfId="4030" xr:uid="{70C41DDD-106F-41B7-AF5D-4FFFF28B51D5}"/>
    <cellStyle name="เครื่องหมายจุลภาค 2 3 2 3 2" xfId="6786" xr:uid="{57D96C63-8079-454F-8B62-EA22B0AA1842}"/>
    <cellStyle name="เครื่องหมายจุลภาค 2 3 2 3 3" xfId="9507" xr:uid="{120A19EC-370A-44A0-BDFA-69C3563BFCE3}"/>
    <cellStyle name="เครื่องหมายจุลภาค 2 3 2 4" xfId="6083" xr:uid="{EAC56AF0-0498-4AD1-80BA-2E2AF29526C2}"/>
    <cellStyle name="เครื่องหมายจุลภาค 2 3 2 5" xfId="8833" xr:uid="{7C43A0F8-E8F7-46F9-A3F3-BF3BB9CADF89}"/>
    <cellStyle name="เครื่องหมายจุลภาค 2 4" xfId="1916" xr:uid="{00000000-0005-0000-0000-0000960C0000}"/>
    <cellStyle name="เครื่องหมายจุลภาค 2 4 2" xfId="4377" xr:uid="{F43C6406-923E-4D87-9A3E-B593FB9CD1D9}"/>
    <cellStyle name="เครื่องหมายจุลภาค 2 4 2 2" xfId="7058" xr:uid="{B3F1FB7E-FD72-44BF-8DA7-7F532C7E52E1}"/>
    <cellStyle name="เครื่องหมายจุลภาค 2 4 2 3" xfId="9847" xr:uid="{542BF3ED-3F66-4142-B2E1-DF627CEA6DBC}"/>
    <cellStyle name="เครื่องหมายจุลภาค 2 4 3" xfId="3627" xr:uid="{C1D29E56-C658-49A1-8980-4B09D8BEA2BB}"/>
    <cellStyle name="เครื่องหมายจุลภาค 2 4 3 2" xfId="6383" xr:uid="{C2ACFFEA-E23A-4983-99F5-1D578C3B7BD3}"/>
    <cellStyle name="เครื่องหมายจุลภาค 2 4 3 3" xfId="9104" xr:uid="{D9474D50-9CF0-455C-804C-20E593581214}"/>
    <cellStyle name="เครื่องหมายจุลภาค 2 4 4" xfId="5586" xr:uid="{651ABDD2-70E2-4838-B61A-9511620CD94E}"/>
    <cellStyle name="เครื่องหมายจุลภาค 2 4 5" xfId="8454" xr:uid="{BBE38B7D-5484-477D-AB7B-F66D8106C388}"/>
    <cellStyle name="เครื่องหมายจุลภาค 2 5" xfId="1917" xr:uid="{00000000-0005-0000-0000-0000970C0000}"/>
    <cellStyle name="เครื่องหมายจุลภาค 2 5 2" xfId="2296" xr:uid="{00000000-0005-0000-0000-0000980C0000}"/>
    <cellStyle name="เครื่องหมายจุลภาค 2 5 2 2" xfId="4608" xr:uid="{7B2CB51E-8A7C-4B50-AB35-C28560026C4B}"/>
    <cellStyle name="เครื่องหมายจุลภาค 2 5 2 2 2" xfId="7222" xr:uid="{B99D5938-D341-4864-A125-AE3094D24DEB}"/>
    <cellStyle name="เครื่องหมายจุลภาค 2 5 2 2 3" xfId="10078" xr:uid="{44784FB5-CEFE-43D6-AE9F-1DAD8192CF6A}"/>
    <cellStyle name="เครื่องหมายจุลภาค 2 5 2 3" xfId="3779" xr:uid="{26B5C1E2-B2BC-44D2-B2E9-72B3DBEBFF09}"/>
    <cellStyle name="เครื่องหมายจุลภาค 2 5 2 3 2" xfId="6535" xr:uid="{E6DA57C3-3854-46FC-8028-8E4A4A40BA5D}"/>
    <cellStyle name="เครื่องหมายจุลภาค 2 5 2 3 3" xfId="9256" xr:uid="{4982EEE7-2464-4F84-990A-DE92AD7E8B1A}"/>
    <cellStyle name="เครื่องหมายจุลภาค 2 5 2 4" xfId="5776" xr:uid="{A3CC1F94-C442-45F6-81F6-2E5EA682E8AE}"/>
    <cellStyle name="เครื่องหมายจุลภาค 2 5 2 5" xfId="8595" xr:uid="{5EE146A0-0BDD-4380-AF39-580AFAE9ABFF}"/>
    <cellStyle name="เครื่องหมายจุลภาค 2 5 3" xfId="4378" xr:uid="{81A089CA-9729-438E-B299-D9AE5F8F2B23}"/>
    <cellStyle name="เครื่องหมายจุลภาค 2 5 3 2" xfId="7059" xr:uid="{4273AEA3-BCC4-4650-A328-3A60C0B134A8}"/>
    <cellStyle name="เครื่องหมายจุลภาค 2 5 3 3" xfId="9848" xr:uid="{F777DAE7-5361-441E-94F1-F0C4BCE9D0ED}"/>
    <cellStyle name="เครื่องหมายจุลภาค 2 5 4" xfId="3628" xr:uid="{62689BA5-F3E0-4767-B345-D8EAE3CE5C8C}"/>
    <cellStyle name="เครื่องหมายจุลภาค 2 5 4 2" xfId="6384" xr:uid="{C58C4C38-D218-4243-972A-E03F2CD7AB3C}"/>
    <cellStyle name="เครื่องหมายจุลภาค 2 5 4 3" xfId="9105" xr:uid="{F8B1F3CE-4509-41C0-9551-24A97A7CD7DD}"/>
    <cellStyle name="เครื่องหมายจุลภาค 2 5 5" xfId="5587" xr:uid="{08D3DB6D-353F-4D6B-9F71-0698D7BA2AA2}"/>
    <cellStyle name="เครื่องหมายจุลภาค 2 5 6" xfId="8455" xr:uid="{F8234952-6C18-471F-88A6-9CBE7DC29865}"/>
    <cellStyle name="เครื่องหมายจุลภาค 2 6" xfId="1918" xr:uid="{00000000-0005-0000-0000-0000990C0000}"/>
    <cellStyle name="เครื่องหมายจุลภาค 2 6 2" xfId="4379" xr:uid="{A8A007EF-972B-4C1C-AE3B-C9FD2CEFD5B6}"/>
    <cellStyle name="เครื่องหมายจุลภาค 2 6 2 2" xfId="7060" xr:uid="{B6A34902-310D-4E1C-8D97-D390C01D363F}"/>
    <cellStyle name="เครื่องหมายจุลภาค 2 6 2 3" xfId="9849" xr:uid="{A83A3A20-67EE-459D-B762-68E8AA9C679D}"/>
    <cellStyle name="เครื่องหมายจุลภาค 2 6 3" xfId="3629" xr:uid="{8D45AF98-7696-4D7F-9078-E6FF873982A4}"/>
    <cellStyle name="เครื่องหมายจุลภาค 2 6 3 2" xfId="6385" xr:uid="{A801C33B-8C0B-4291-B9C3-A41D84636B4D}"/>
    <cellStyle name="เครื่องหมายจุลภาค 2 6 3 3" xfId="9106" xr:uid="{E4ED8D90-7086-45CD-AD72-805F9E1F5797}"/>
    <cellStyle name="เครื่องหมายจุลภาค 2 6 4" xfId="5588" xr:uid="{133CF2C8-F478-4E45-9146-119930299061}"/>
    <cellStyle name="เครื่องหมายจุลภาค 2 6 5" xfId="8456" xr:uid="{CB2F9714-8074-43B6-99EA-480B33202711}"/>
    <cellStyle name="เครื่องหมายจุลภาค 2 7" xfId="4148" xr:uid="{F1A02F51-1318-4722-80A7-EE2656F1228D}"/>
    <cellStyle name="เครื่องหมายจุลภาค 2 7 2" xfId="6897" xr:uid="{97EDEC98-8531-494A-8B93-1C73DBA7EBD3}"/>
    <cellStyle name="เครื่องหมายจุลภาค 2 7 3" xfId="9620" xr:uid="{A007B2D6-C682-4389-B871-EA14DD2BB444}"/>
    <cellStyle name="เครื่องหมายจุลภาค 2 8" xfId="3466" xr:uid="{55305604-A08E-43AF-A4C9-560FFA1A016B}"/>
    <cellStyle name="เครื่องหมายจุลภาค 2 8 2" xfId="6222" xr:uid="{7FA354A1-D500-4241-ABC5-EABE321CEFA0}"/>
    <cellStyle name="เครื่องหมายจุลภาค 2 8 3" xfId="8943" xr:uid="{C5ADE6C5-E29D-492F-B0B5-B990F96F489B}"/>
    <cellStyle name="เครื่องหมายจุลภาค 2 9" xfId="5165" xr:uid="{E39FC4CF-DF0A-4AA4-AF1D-9A85F959D0DE}"/>
    <cellStyle name="เครื่องหมายจุลภาค 2_AJE_Preb" xfId="3242" xr:uid="{00000000-0005-0000-0000-00009A0C0000}"/>
    <cellStyle name="เครื่องหมายจุลภาค 20" xfId="3243" xr:uid="{00000000-0005-0000-0000-00009B0C0000}"/>
    <cellStyle name="เครื่องหมายจุลภาค 20 2" xfId="3244" xr:uid="{00000000-0005-0000-0000-00009C0C0000}"/>
    <cellStyle name="เครื่องหมายจุลภาค 20 2 2" xfId="4992" xr:uid="{251350A8-4FA9-4E55-AED1-9EAB9F9C5319}"/>
    <cellStyle name="เครื่องหมายจุลภาค 20 2 2 2" xfId="7483" xr:uid="{3678A311-2B20-49F6-BD79-D73CE63D681F}"/>
    <cellStyle name="เครื่องหมายจุลภาค 20 2 2 3" xfId="10462" xr:uid="{9FFCE57E-87DE-40D5-B4DE-4FB7FC584B21}"/>
    <cellStyle name="เครื่องหมายจุลภาค 20 2 3" xfId="4032" xr:uid="{6DD172F6-38EE-4BA5-9C88-5CF1F1BD9C1E}"/>
    <cellStyle name="เครื่องหมายจุลภาค 20 2 3 2" xfId="6788" xr:uid="{0F141AF1-139A-445F-A160-5AA9C2712B78}"/>
    <cellStyle name="เครื่องหมายจุลภาค 20 2 3 3" xfId="9509" xr:uid="{608759D1-22CA-4E69-BC6B-AA8C4BE00A0B}"/>
    <cellStyle name="เครื่องหมายจุลภาค 20 2 4" xfId="6085" xr:uid="{462101F7-CA9B-4BFC-A010-539762EBDA1C}"/>
    <cellStyle name="เครื่องหมายจุลภาค 20 2 5" xfId="8835" xr:uid="{C957DD8C-1F7A-4F3F-A2D1-FD6DA2750F5C}"/>
    <cellStyle name="เครื่องหมายจุลภาค 20 3" xfId="4991" xr:uid="{FBB25C08-9F86-4D6C-8EC8-3B1C9370AFBB}"/>
    <cellStyle name="เครื่องหมายจุลภาค 20 3 2" xfId="7482" xr:uid="{9A2BA2D9-BDB4-4E6E-82AF-83C1E0464213}"/>
    <cellStyle name="เครื่องหมายจุลภาค 20 3 3" xfId="10461" xr:uid="{DECFFA6D-1A10-4F4A-9C27-08C976C5E386}"/>
    <cellStyle name="เครื่องหมายจุลภาค 20 4" xfId="4031" xr:uid="{20C6845B-AB0C-4093-AAF9-A88C81181DFA}"/>
    <cellStyle name="เครื่องหมายจุลภาค 20 4 2" xfId="6787" xr:uid="{07FF652F-96DA-4027-8A02-CCDAE917CB30}"/>
    <cellStyle name="เครื่องหมายจุลภาค 20 4 3" xfId="9508" xr:uid="{33947BF2-5841-4743-81B2-EC4652F5B77F}"/>
    <cellStyle name="เครื่องหมายจุลภาค 20 5" xfId="6084" xr:uid="{07436242-3792-4D49-AC14-CE0233EAD0F9}"/>
    <cellStyle name="เครื่องหมายจุลภาค 20 6" xfId="8834" xr:uid="{BE4C911B-EF59-4128-A48C-F386DC5B8216}"/>
    <cellStyle name="เครื่องหมายจุลภาค 21" xfId="3245" xr:uid="{00000000-0005-0000-0000-00009D0C0000}"/>
    <cellStyle name="เครื่องหมายจุลภาค 21 2" xfId="4993" xr:uid="{E25B29F0-A7ED-43C8-A6EF-A77221498E0D}"/>
    <cellStyle name="เครื่องหมายจุลภาค 21 2 2" xfId="7484" xr:uid="{0F214021-AB54-4C16-AEFD-F6A0A8321CB3}"/>
    <cellStyle name="เครื่องหมายจุลภาค 21 2 3" xfId="10463" xr:uid="{EA5F59DB-4F76-4821-B260-92C094597D09}"/>
    <cellStyle name="เครื่องหมายจุลภาค 21 3" xfId="4033" xr:uid="{DB97C3AB-B233-41C6-A6BF-2318CFDEADEE}"/>
    <cellStyle name="เครื่องหมายจุลภาค 21 3 2" xfId="6789" xr:uid="{B2C3568E-2102-45C4-BD59-B29977AF8F27}"/>
    <cellStyle name="เครื่องหมายจุลภาค 21 3 3" xfId="9510" xr:uid="{60D464EE-25C8-4004-B68E-B1778877760D}"/>
    <cellStyle name="เครื่องหมายจุลภาค 3" xfId="21" xr:uid="{00000000-0005-0000-0000-00009E0C0000}"/>
    <cellStyle name="เครื่องหมายจุลภาค 3 2" xfId="1919" xr:uid="{00000000-0005-0000-0000-00009F0C0000}"/>
    <cellStyle name="เครื่องหมายจุลภาค 3 2 2" xfId="3246" xr:uid="{00000000-0005-0000-0000-0000A00C0000}"/>
    <cellStyle name="เครื่องหมายจุลภาค 3 2 2 2" xfId="4994" xr:uid="{58AD5632-65AD-478A-AFC7-4011CF19FC7F}"/>
    <cellStyle name="เครื่องหมายจุลภาค 3 2 2 2 2" xfId="7485" xr:uid="{84E30775-A4EA-4097-9A0A-602E391B6F72}"/>
    <cellStyle name="เครื่องหมายจุลภาค 3 2 2 2 3" xfId="10464" xr:uid="{79857022-D037-45DC-B79A-79C90A1355EC}"/>
    <cellStyle name="เครื่องหมายจุลภาค 3 2 2 3" xfId="4034" xr:uid="{E19CBCD2-FA7D-4AFF-8BFD-57752090C0E7}"/>
    <cellStyle name="เครื่องหมายจุลภาค 3 2 2 3 2" xfId="6790" xr:uid="{9DD602F6-66C2-49DC-95C5-B411ACD26534}"/>
    <cellStyle name="เครื่องหมายจุลภาค 3 2 2 3 3" xfId="9511" xr:uid="{75343F35-9437-46A3-97F8-6D430BA5BB51}"/>
    <cellStyle name="เครื่องหมายจุลภาค 3 2 2 4" xfId="6087" xr:uid="{8D1B0745-3FDF-4180-A7E0-615BD351FEFD}"/>
    <cellStyle name="เครื่องหมายจุลภาค 3 2 2 5" xfId="8836" xr:uid="{946989EF-45B1-4C78-9446-2465D818E03B}"/>
    <cellStyle name="เครื่องหมายจุลภาค 3 2 3" xfId="4380" xr:uid="{E135A063-7099-401E-99F6-2B7E7257D2CE}"/>
    <cellStyle name="เครื่องหมายจุลภาค 3 2 3 2" xfId="7061" xr:uid="{B2C30B28-0EBF-4242-92EA-D390EABEE65A}"/>
    <cellStyle name="เครื่องหมายจุลภาค 3 2 3 3" xfId="9850" xr:uid="{63147849-FA0A-4ED4-91F2-D27A7972352F}"/>
    <cellStyle name="เครื่องหมายจุลภาค 3 2 4" xfId="3630" xr:uid="{297BB7F5-B7A9-4307-AAB1-8AE7FF1A791A}"/>
    <cellStyle name="เครื่องหมายจุลภาค 3 2 4 2" xfId="6386" xr:uid="{E3456B2C-AF7E-4DCA-8B06-190BFDECDD44}"/>
    <cellStyle name="เครื่องหมายจุลภาค 3 2 4 3" xfId="9107" xr:uid="{A7B6F0B2-DFE4-4515-954B-2392B29C6AA0}"/>
    <cellStyle name="เครื่องหมายจุลภาค 3 2 5" xfId="5589" xr:uid="{A6B36B5E-F340-4110-9DD5-FA253E23A953}"/>
    <cellStyle name="เครื่องหมายจุลภาค 3 2 6" xfId="8457" xr:uid="{E5F9236F-C113-4AC0-9B8E-32C5CBCBC503}"/>
    <cellStyle name="เครื่องหมายจุลภาค 3 3" xfId="1920" xr:uid="{00000000-0005-0000-0000-0000A10C0000}"/>
    <cellStyle name="เครื่องหมายจุลภาค 3 4" xfId="1921" xr:uid="{00000000-0005-0000-0000-0000A20C0000}"/>
    <cellStyle name="เครื่องหมายจุลภาค 3_Q1-54 บิลท์ แลนด์" xfId="3247" xr:uid="{00000000-0005-0000-0000-0000A30C0000}"/>
    <cellStyle name="เครื่องหมายจุลภาค 4" xfId="1922" xr:uid="{00000000-0005-0000-0000-0000A40C0000}"/>
    <cellStyle name="เครื่องหมายจุลภาค 4 10" xfId="3248" xr:uid="{00000000-0005-0000-0000-0000A50C0000}"/>
    <cellStyle name="เครื่องหมายจุลภาค 4 10 2" xfId="4995" xr:uid="{9D360FCF-BD4D-433A-B29D-A0C75465F5E6}"/>
    <cellStyle name="เครื่องหมายจุลภาค 4 10 2 2" xfId="7486" xr:uid="{CF3E9CBF-7AF1-42E7-A484-6557D58E6106}"/>
    <cellStyle name="เครื่องหมายจุลภาค 4 10 2 3" xfId="10465" xr:uid="{B67F44D0-6393-4DB5-801A-DCC05060711A}"/>
    <cellStyle name="เครื่องหมายจุลภาค 4 10 3" xfId="4035" xr:uid="{1B1D71F1-54A2-49CF-98CD-A262B8BBEA94}"/>
    <cellStyle name="เครื่องหมายจุลภาค 4 10 3 2" xfId="6791" xr:uid="{D6B90BB4-54E4-4FF3-ACCB-0FD22DAEB296}"/>
    <cellStyle name="เครื่องหมายจุลภาค 4 10 3 3" xfId="9512" xr:uid="{566E16B7-431C-4B9D-A99B-B51462403276}"/>
    <cellStyle name="เครื่องหมายจุลภาค 4 10 4" xfId="6088" xr:uid="{C23733AD-1D66-4EAF-AD24-8D0E31472C7D}"/>
    <cellStyle name="เครื่องหมายจุลภาค 4 10 5" xfId="8837" xr:uid="{48154F82-C351-4004-96C8-30169E28B882}"/>
    <cellStyle name="เครื่องหมายจุลภาค 4 11" xfId="4381" xr:uid="{ABE51733-B864-464D-8979-A36B4297FBCD}"/>
    <cellStyle name="เครื่องหมายจุลภาค 4 11 2" xfId="7062" xr:uid="{9FEA6879-3105-41B6-8AAE-0FC0DF442F5B}"/>
    <cellStyle name="เครื่องหมายจุลภาค 4 11 3" xfId="9851" xr:uid="{FE71F2E6-764D-43D3-A066-57D940BFF9A2}"/>
    <cellStyle name="เครื่องหมายจุลภาค 4 12" xfId="3631" xr:uid="{8544FCD5-6522-4CAA-8FB5-4EDACFF1B28D}"/>
    <cellStyle name="เครื่องหมายจุลภาค 4 12 2" xfId="6387" xr:uid="{8BED8A61-1466-4C5C-AEAA-2973C7B0257B}"/>
    <cellStyle name="เครื่องหมายจุลภาค 4 12 3" xfId="9108" xr:uid="{732898B4-C261-4B65-9E8D-1206F62EEE8F}"/>
    <cellStyle name="เครื่องหมายจุลภาค 4 13" xfId="5591" xr:uid="{B15E674E-6C72-4247-840A-C5DC2B5E24A9}"/>
    <cellStyle name="เครื่องหมายจุลภาค 4 14" xfId="8458" xr:uid="{0FCBF5DD-EBC8-47E8-B0DA-1CCFDA308534}"/>
    <cellStyle name="เครื่องหมายจุลภาค 4 2" xfId="1923" xr:uid="{00000000-0005-0000-0000-0000A60C0000}"/>
    <cellStyle name="เครื่องหมายจุลภาค 4 2 2" xfId="4382" xr:uid="{F58759BF-91D3-4A8C-99BD-4C7AE96CEB92}"/>
    <cellStyle name="เครื่องหมายจุลภาค 4 2 2 2" xfId="7063" xr:uid="{86654A65-7994-4E52-9E80-5F11F90374D2}"/>
    <cellStyle name="เครื่องหมายจุลภาค 4 2 2 3" xfId="9852" xr:uid="{C84A08BE-DCE4-4873-8460-98192AF5A11D}"/>
    <cellStyle name="เครื่องหมายจุลภาค 4 2 3" xfId="3632" xr:uid="{0DA20ED7-BC59-4ED8-B121-4681D56E15E8}"/>
    <cellStyle name="เครื่องหมายจุลภาค 4 2 3 2" xfId="6388" xr:uid="{49CA527B-F0FC-41F7-A532-80AEDB56B6C8}"/>
    <cellStyle name="เครื่องหมายจุลภาค 4 2 3 3" xfId="9109" xr:uid="{394C3C10-36ED-4786-9222-D6EF586D5CB3}"/>
    <cellStyle name="เครื่องหมายจุลภาค 4 2 4" xfId="5592" xr:uid="{7C1C41C8-6E93-415A-A8D4-8E1193C7E151}"/>
    <cellStyle name="เครื่องหมายจุลภาค 4 2 5" xfId="8459" xr:uid="{F87C02EF-22BE-4BB4-BE49-07373296800A}"/>
    <cellStyle name="เครื่องหมายจุลภาค 4 3" xfId="1924" xr:uid="{00000000-0005-0000-0000-0000A70C0000}"/>
    <cellStyle name="เครื่องหมายจุลภาค 4 4" xfId="1925" xr:uid="{00000000-0005-0000-0000-0000A80C0000}"/>
    <cellStyle name="เครื่องหมายจุลภาค 4 5" xfId="1926" xr:uid="{00000000-0005-0000-0000-0000A90C0000}"/>
    <cellStyle name="เครื่องหมายจุลภาค 4 6" xfId="1927" xr:uid="{00000000-0005-0000-0000-0000AA0C0000}"/>
    <cellStyle name="เครื่องหมายจุลภาค 4 7" xfId="1928" xr:uid="{00000000-0005-0000-0000-0000AB0C0000}"/>
    <cellStyle name="เครื่องหมายจุลภาค 4 8" xfId="1929" xr:uid="{00000000-0005-0000-0000-0000AC0C0000}"/>
    <cellStyle name="เครื่องหมายจุลภาค 4 9" xfId="1930" xr:uid="{00000000-0005-0000-0000-0000AD0C0000}"/>
    <cellStyle name="เครื่องหมายจุลภาค 5" xfId="1931" xr:uid="{00000000-0005-0000-0000-0000AE0C0000}"/>
    <cellStyle name="เครื่องหมายจุลภาค 5 2" xfId="1932" xr:uid="{00000000-0005-0000-0000-0000AF0C0000}"/>
    <cellStyle name="เครื่องหมายจุลภาค 5 2 2" xfId="1933" xr:uid="{00000000-0005-0000-0000-0000B00C0000}"/>
    <cellStyle name="เครื่องหมายจุลภาค 5 2 3" xfId="4384" xr:uid="{CBBE013D-E512-4719-B01F-757B23FD296A}"/>
    <cellStyle name="เครื่องหมายจุลภาค 5 2 3 2" xfId="7065" xr:uid="{20937526-01A0-4633-A277-FA96CFA19C41}"/>
    <cellStyle name="เครื่องหมายจุลภาค 5 2 3 3" xfId="9854" xr:uid="{B2645C16-B008-4A59-AAC3-2DE6109D5481}"/>
    <cellStyle name="เครื่องหมายจุลภาค 5 2 4" xfId="3634" xr:uid="{B2E94913-6357-44A5-A57A-8C9F2A5542BF}"/>
    <cellStyle name="เครื่องหมายจุลภาค 5 2 4 2" xfId="6390" xr:uid="{EA275C0B-B701-4434-A4C4-F0BC958DB4E2}"/>
    <cellStyle name="เครื่องหมายจุลภาค 5 2 4 3" xfId="9111" xr:uid="{0EC76FEF-4311-4E18-8EB9-3B8601411A3D}"/>
    <cellStyle name="เครื่องหมายจุลภาค 5 2 5" xfId="5594" xr:uid="{C5ADB05F-BDA9-4BC0-90EF-B21312CE7BBE}"/>
    <cellStyle name="เครื่องหมายจุลภาค 5 2 6" xfId="8460" xr:uid="{E5CF3E03-8DAB-4B57-A8F3-C7E454A113D9}"/>
    <cellStyle name="เครื่องหมายจุลภาค 5 3" xfId="1934" xr:uid="{00000000-0005-0000-0000-0000B10C0000}"/>
    <cellStyle name="เครื่องหมายจุลภาค 5 3 2" xfId="1935" xr:uid="{00000000-0005-0000-0000-0000B20C0000}"/>
    <cellStyle name="เครื่องหมายจุลภาค 5 3 2 2" xfId="2898" xr:uid="{00000000-0005-0000-0000-0000B30C0000}"/>
    <cellStyle name="เครื่องหมายจุลภาค 5 3 2 2 2" xfId="4910" xr:uid="{635EFE62-0B89-466F-B07E-5EFE0A723951}"/>
    <cellStyle name="เครื่องหมายจุลภาค 5 3 2 2 2 2" xfId="7406" xr:uid="{1F95D23B-AAB6-42D5-8BEC-4204831EA3BB}"/>
    <cellStyle name="เครื่องหมายจุลภาค 5 3 2 2 2 3" xfId="10380" xr:uid="{1E2A33FC-9103-4526-9ACB-BEED2395E2D0}"/>
    <cellStyle name="เครื่องหมายจุลภาค 5 3 2 2 3" xfId="3955" xr:uid="{EA1E3A57-C604-451B-9BE0-46367F529BA9}"/>
    <cellStyle name="เครื่องหมายจุลภาค 5 3 2 2 3 2" xfId="6711" xr:uid="{E07F7B89-3299-4870-870E-40BC8256A074}"/>
    <cellStyle name="เครื่องหมายจุลภาค 5 3 2 2 3 3" xfId="9432" xr:uid="{70E14D1C-FD8A-4497-8119-03318B90AE2E}"/>
    <cellStyle name="เครื่องหมายจุลภาค 5 3 2 3" xfId="4386" xr:uid="{1CFBD4FE-8271-44F3-B5AC-7EDF924FFDBB}"/>
    <cellStyle name="เครื่องหมายจุลภาค 5 3 2 3 2" xfId="7067" xr:uid="{3BE2305E-47F1-4A7A-AC86-9BEBBBAE25E9}"/>
    <cellStyle name="เครื่องหมายจุลภาค 5 3 2 3 3" xfId="9856" xr:uid="{E2FB4945-5D22-4FA9-9A70-AEEE2C5F6817}"/>
    <cellStyle name="เครื่องหมายจุลภาค 5 3 2 4" xfId="3636" xr:uid="{8682E9EE-47D0-40CA-A1D9-1FBCE6C761E6}"/>
    <cellStyle name="เครื่องหมายจุลภาค 5 3 2 4 2" xfId="6392" xr:uid="{CE3D037E-C225-46C5-BD6D-A90153C3D433}"/>
    <cellStyle name="เครื่องหมายจุลภาค 5 3 2 4 3" xfId="9113" xr:uid="{59C72F79-CB97-46EE-BFBD-B0F1D6D64221}"/>
    <cellStyle name="เครื่องหมายจุลภาค 5 3 3" xfId="4385" xr:uid="{F9D410D0-E815-4905-9BF2-8AB5FD36A746}"/>
    <cellStyle name="เครื่องหมายจุลภาค 5 3 3 2" xfId="7066" xr:uid="{2551C730-D44F-440E-8A17-D8AFD2150348}"/>
    <cellStyle name="เครื่องหมายจุลภาค 5 3 3 3" xfId="9855" xr:uid="{55CFDFB0-AB50-4548-AB3E-1DFB5D1B19B9}"/>
    <cellStyle name="เครื่องหมายจุลภาค 5 3 4" xfId="3635" xr:uid="{3B340679-602B-4207-9A24-2439932F3574}"/>
    <cellStyle name="เครื่องหมายจุลภาค 5 3 4 2" xfId="6391" xr:uid="{3DB9B81C-B2F5-4154-B2E8-229D3232541A}"/>
    <cellStyle name="เครื่องหมายจุลภาค 5 3 4 3" xfId="9112" xr:uid="{E11C4169-EF23-4510-90CD-E18391796AC2}"/>
    <cellStyle name="เครื่องหมายจุลภาค 5 3 5" xfId="5595" xr:uid="{E8630B9F-1F26-410E-9F25-AFDBC7FE731F}"/>
    <cellStyle name="เครื่องหมายจุลภาค 5 3 6" xfId="8461" xr:uid="{69E114CF-0C1B-41FA-A855-1C38C9FF0864}"/>
    <cellStyle name="เครื่องหมายจุลภาค 5 4" xfId="2258" xr:uid="{00000000-0005-0000-0000-0000B40C0000}"/>
    <cellStyle name="เครื่องหมายจุลภาค 5 4 2" xfId="4600" xr:uid="{AE1E03D2-7091-4B66-9A7A-0B855B1A3655}"/>
    <cellStyle name="เครื่องหมายจุลภาค 5 4 2 2" xfId="7214" xr:uid="{39142911-7738-458C-B47D-BDBBED814CD9}"/>
    <cellStyle name="เครื่องหมายจุลภาค 5 4 2 3" xfId="10070" xr:uid="{916CC455-B1B3-4B49-A296-D5ECB2952C9F}"/>
    <cellStyle name="เครื่องหมายจุลภาค 5 4 3" xfId="3772" xr:uid="{1F975957-2E76-4951-B22C-13D5F7CC7E81}"/>
    <cellStyle name="เครื่องหมายจุลภาค 5 4 3 2" xfId="6528" xr:uid="{7D037234-6731-49C6-87ED-BE7768FD4B84}"/>
    <cellStyle name="เครื่องหมายจุลภาค 5 4 3 3" xfId="9249" xr:uid="{EC7757E3-B835-442E-B6E7-DCDF9FC85CC0}"/>
    <cellStyle name="เครื่องหมายจุลภาค 5 5" xfId="4383" xr:uid="{13370966-5585-4B6D-B8CD-28C17566DADF}"/>
    <cellStyle name="เครื่องหมายจุลภาค 5 5 2" xfId="7064" xr:uid="{7DFC8194-1B44-4542-88D0-6EE4DA5CD773}"/>
    <cellStyle name="เครื่องหมายจุลภาค 5 5 3" xfId="9853" xr:uid="{9646DEBD-C26C-4FEE-AD14-C8C7AD243EAE}"/>
    <cellStyle name="เครื่องหมายจุลภาค 5 6" xfId="3633" xr:uid="{C7632E34-1BC7-47EC-BF0E-FA1FB38C9C97}"/>
    <cellStyle name="เครื่องหมายจุลภาค 5 6 2" xfId="6389" xr:uid="{358BE7AC-3D65-44E3-A49E-9A5AFAAE6CF2}"/>
    <cellStyle name="เครื่องหมายจุลภาค 5 6 3" xfId="9110" xr:uid="{AE567272-2781-4F3D-A5B8-FD7D77831236}"/>
    <cellStyle name="เครื่องหมายจุลภาค 6" xfId="1936" xr:uid="{00000000-0005-0000-0000-0000B50C0000}"/>
    <cellStyle name="เครื่องหมายจุลภาค 6 2" xfId="1937" xr:uid="{00000000-0005-0000-0000-0000B60C0000}"/>
    <cellStyle name="เครื่องหมายจุลภาค 7" xfId="1938" xr:uid="{00000000-0005-0000-0000-0000B70C0000}"/>
    <cellStyle name="เครื่องหมายจุลภาค 7 2" xfId="3249" xr:uid="{00000000-0005-0000-0000-0000B80C0000}"/>
    <cellStyle name="เครื่องหมายจุลภาค 7 3" xfId="3250" xr:uid="{00000000-0005-0000-0000-0000B90C0000}"/>
    <cellStyle name="เครื่องหมายจุลภาค 7 3 2" xfId="4996" xr:uid="{56E9B951-4D86-4399-A53F-71DBC464CDDE}"/>
    <cellStyle name="เครื่องหมายจุลภาค 7 3 2 2" xfId="7487" xr:uid="{4C9698CF-B0BE-43D4-A771-3C33DCC88D86}"/>
    <cellStyle name="เครื่องหมายจุลภาค 7 3 2 3" xfId="10466" xr:uid="{567960C4-4687-4206-A947-9F5EF9781284}"/>
    <cellStyle name="เครื่องหมายจุลภาค 7 3 3" xfId="4036" xr:uid="{AED7E43D-D0AD-487C-BCD6-29EAC33C931C}"/>
    <cellStyle name="เครื่องหมายจุลภาค 7 3 3 2" xfId="6792" xr:uid="{CD5EB61B-EC7C-4687-B382-19D63C00C8DC}"/>
    <cellStyle name="เครื่องหมายจุลภาค 7 3 3 3" xfId="9513" xr:uid="{1B2F7648-7825-47B7-9419-861872058D45}"/>
    <cellStyle name="เครื่องหมายจุลภาค 7 3 4" xfId="6089" xr:uid="{3785C210-9EA5-4578-B899-7AA191FD56B8}"/>
    <cellStyle name="เครื่องหมายจุลภาค 7 3 5" xfId="8838" xr:uid="{30CEC519-E1CF-42EA-BD3B-B7222F71CA7B}"/>
    <cellStyle name="เครื่องหมายจุลภาค 7_Lead -  NU 31-3-54" xfId="3251" xr:uid="{00000000-0005-0000-0000-0000BA0C0000}"/>
    <cellStyle name="เครื่องหมายจุลภาค 8" xfId="1939" xr:uid="{00000000-0005-0000-0000-0000BB0C0000}"/>
    <cellStyle name="เครื่องหมายจุลภาค 8 2" xfId="3252" xr:uid="{00000000-0005-0000-0000-0000BC0C0000}"/>
    <cellStyle name="เครื่องหมายจุลภาค 8 2 2" xfId="4997" xr:uid="{F6F95B64-A4BA-4723-855C-36E044C0099D}"/>
    <cellStyle name="เครื่องหมายจุลภาค 8 2 2 2" xfId="7488" xr:uid="{4DE3F265-F0B4-45D6-A20E-466A63C78C4F}"/>
    <cellStyle name="เครื่องหมายจุลภาค 8 2 2 3" xfId="10467" xr:uid="{72ECFB87-3431-44DC-9245-CD8E9F06970A}"/>
    <cellStyle name="เครื่องหมายจุลภาค 8 2 3" xfId="4037" xr:uid="{F162EA42-7DBB-48CE-A1DA-56261CAE1BD1}"/>
    <cellStyle name="เครื่องหมายจุลภาค 8 2 3 2" xfId="6793" xr:uid="{02732B40-90F5-43C7-A195-4FCC7E4BAFAB}"/>
    <cellStyle name="เครื่องหมายจุลภาค 8 2 3 3" xfId="9514" xr:uid="{93F0BE48-0CF2-4083-A3B5-010133C49FD4}"/>
    <cellStyle name="เครื่องหมายจุลภาค 8 2 4" xfId="6091" xr:uid="{27E7F389-9124-46EC-AF23-33F6302FB84F}"/>
    <cellStyle name="เครื่องหมายจุลภาค 8 2 5" xfId="8839" xr:uid="{56CF4D50-43E0-4231-A326-EDD37D0FE59B}"/>
    <cellStyle name="เครื่องหมายจุลภาค 8 3" xfId="4387" xr:uid="{7B74276D-60F7-4F3E-A986-ECD3774F0280}"/>
    <cellStyle name="เครื่องหมายจุลภาค 8 3 2" xfId="7068" xr:uid="{3B8E323A-69FF-42AD-9996-46ED7D3B7519}"/>
    <cellStyle name="เครื่องหมายจุลภาค 8 3 3" xfId="9857" xr:uid="{8C7AFC00-2AA6-4AFF-90FE-EC08B77020EB}"/>
    <cellStyle name="เครื่องหมายจุลภาค 8 4" xfId="3637" xr:uid="{6710D85D-E68F-4A63-917D-1FEF358831B6}"/>
    <cellStyle name="เครื่องหมายจุลภาค 8 4 2" xfId="6393" xr:uid="{E62C9BB0-2675-45A6-BA26-4F370AF3FABB}"/>
    <cellStyle name="เครื่องหมายจุลภาค 8 4 3" xfId="9114" xr:uid="{BC91FA04-567E-4043-9A93-9A54343FCF55}"/>
    <cellStyle name="เครื่องหมายจุลภาค 9" xfId="1940" xr:uid="{00000000-0005-0000-0000-0000BD0C0000}"/>
    <cellStyle name="เครื่องหมายจุลภาค 9 2" xfId="3253" xr:uid="{00000000-0005-0000-0000-0000BE0C0000}"/>
    <cellStyle name="เครื่องหมายจุลภาค 9 2 2" xfId="4998" xr:uid="{319AB847-1472-4B9C-904B-10FA8E5624C4}"/>
    <cellStyle name="เครื่องหมายจุลภาค 9 2 2 2" xfId="7489" xr:uid="{58D9A19D-0909-45E0-8B9C-2AE84A63113C}"/>
    <cellStyle name="เครื่องหมายจุลภาค 9 2 2 3" xfId="10468" xr:uid="{6605C097-3F81-4749-8ABB-E40F9F146F59}"/>
    <cellStyle name="เครื่องหมายจุลภาค 9 2 3" xfId="4038" xr:uid="{8D062E53-8811-4DF0-A115-C2201BBE59E6}"/>
    <cellStyle name="เครื่องหมายจุลภาค 9 2 3 2" xfId="6794" xr:uid="{FCFC97DB-E187-4261-8A94-9631D3B95CD7}"/>
    <cellStyle name="เครื่องหมายจุลภาค 9 2 3 3" xfId="9515" xr:uid="{8AF3E99B-E962-4971-8296-C14C62E44664}"/>
    <cellStyle name="เครื่องหมายจุลภาค 9 2 4" xfId="6092" xr:uid="{B3D97886-2888-4706-A81F-97BC82C1E5CE}"/>
    <cellStyle name="เครื่องหมายจุลภาค 9 2 5" xfId="8840" xr:uid="{F63B2AD0-8B91-415F-833C-0FDEFAB01A37}"/>
    <cellStyle name="เครื่องหมายจุลภาค 9 3" xfId="4388" xr:uid="{BB99C0CF-517A-4C33-A36D-64AE3E87A596}"/>
    <cellStyle name="เครื่องหมายจุลภาค 9 3 2" xfId="7069" xr:uid="{D182CAED-A5BA-4B72-BB2C-9DD4E2E0276D}"/>
    <cellStyle name="เครื่องหมายจุลภาค 9 3 3" xfId="9858" xr:uid="{97CB4222-FC4A-456B-9843-EB3BFA03A190}"/>
    <cellStyle name="เครื่องหมายจุลภาค 9 4" xfId="3638" xr:uid="{9EE179D2-AB07-4C07-82E4-E06A956DF7F8}"/>
    <cellStyle name="เครื่องหมายจุลภาค 9 4 2" xfId="6394" xr:uid="{5F516C48-3DF1-448E-9ECF-9FB648F41E73}"/>
    <cellStyle name="เครื่องหมายจุลภาค 9 4 3" xfId="9115" xr:uid="{B6DF725C-E8C1-467C-B5A1-B82D396876CC}"/>
    <cellStyle name="เครื่องหมายจุลภาค_topปิยะศิริ Q1_49" xfId="1941" xr:uid="{00000000-0005-0000-0000-0000BF0C0000}"/>
    <cellStyle name="จุลภาค 2" xfId="4126" xr:uid="{150D5D64-C341-4D2E-BFA3-2BA2A4CF8A7E}"/>
    <cellStyle name="จุลภาค 2 2" xfId="6878" xr:uid="{FD7FC404-B85B-4276-90D8-E1CCDD69B674}"/>
    <cellStyle name="จุลภาค 2 3" xfId="9599" xr:uid="{7451F32D-1BA7-4DE3-B092-45CFE2057D8C}"/>
    <cellStyle name="ชื่อเรื่อง 2" xfId="2259" xr:uid="{00000000-0005-0000-0000-0000C00C0000}"/>
    <cellStyle name="ชื่อเรื่อง 2 2" xfId="3254" xr:uid="{00000000-0005-0000-0000-0000C10C0000}"/>
    <cellStyle name="ชื่อเรื่อง 2_WCO" xfId="2889" xr:uid="{00000000-0005-0000-0000-0000C20C0000}"/>
    <cellStyle name="เชื่อมโยงหลายมิติ" xfId="1943" xr:uid="{00000000-0005-0000-0000-0000C30C0000}"/>
    <cellStyle name="เซลล์ตรวจสอบ 2" xfId="2260" xr:uid="{00000000-0005-0000-0000-0000C40C0000}"/>
    <cellStyle name="เซลล์ตรวจสอบ 2 2" xfId="3255" xr:uid="{00000000-0005-0000-0000-0000C50C0000}"/>
    <cellStyle name="เซลล์ตรวจสอบ 2_WCO" xfId="2862" xr:uid="{00000000-0005-0000-0000-0000C60C0000}"/>
    <cellStyle name="เซลล์ที่มีการเชื่อมโยง" xfId="55" xr:uid="{00000000-0005-0000-0000-0000C70C0000}"/>
    <cellStyle name="เซลล์ที่มีการเชื่อมโยง 2" xfId="2261" xr:uid="{00000000-0005-0000-0000-0000C80C0000}"/>
    <cellStyle name="เซลล์ที่มีการเชื่อมโยง 2 2" xfId="3256" xr:uid="{00000000-0005-0000-0000-0000C90C0000}"/>
    <cellStyle name="เซลล์ที่มีการเชื่อมโยง 2_WCO" xfId="2861" xr:uid="{00000000-0005-0000-0000-0000CA0C0000}"/>
    <cellStyle name="เซลล์ที่มีการเชื่อมโยง 3" xfId="2833" xr:uid="{00000000-0005-0000-0000-0000CB0C0000}"/>
    <cellStyle name="เซลล์ที่มีการเชื่อมโยง 4" xfId="3374" xr:uid="{00000000-0005-0000-0000-0000CC0C0000}"/>
    <cellStyle name="เซลล์ที่มีการเชื่อมโยง 5" xfId="2584" xr:uid="{00000000-0005-0000-0000-0000CD0C0000}"/>
    <cellStyle name="เซลล์ที่มีการเชื่อมโยง_WCO" xfId="2621" xr:uid="{00000000-0005-0000-0000-0000CE0C0000}"/>
    <cellStyle name="ดี 2" xfId="2262" xr:uid="{00000000-0005-0000-0000-0000CF0C0000}"/>
    <cellStyle name="ดี 2 2" xfId="3257" xr:uid="{00000000-0005-0000-0000-0000D00C0000}"/>
    <cellStyle name="ดี 2_WCO" xfId="2888" xr:uid="{00000000-0005-0000-0000-0000D10C0000}"/>
    <cellStyle name="ตามการเชื่อมโยงหลายมิติ" xfId="1946" xr:uid="{00000000-0005-0000-0000-0000D20C0000}"/>
    <cellStyle name="น้บะภฒ_95" xfId="56" xr:uid="{00000000-0005-0000-0000-0000D30C0000}"/>
    <cellStyle name="ปกติ 10" xfId="1947" xr:uid="{00000000-0005-0000-0000-0000D40C0000}"/>
    <cellStyle name="ปกติ 10 2" xfId="2263" xr:uid="{00000000-0005-0000-0000-0000D50C0000}"/>
    <cellStyle name="ปกติ 10 2 2" xfId="3258" xr:uid="{00000000-0005-0000-0000-0000D60C0000}"/>
    <cellStyle name="ปกติ 10 2_WCO" xfId="2616" xr:uid="{00000000-0005-0000-0000-0000D70C0000}"/>
    <cellStyle name="ปกติ 10 3" xfId="3259" xr:uid="{00000000-0005-0000-0000-0000D80C0000}"/>
    <cellStyle name="ปกติ 10_WCO" xfId="2860" xr:uid="{00000000-0005-0000-0000-0000D90C0000}"/>
    <cellStyle name="ปกติ 11" xfId="1948" xr:uid="{00000000-0005-0000-0000-0000DA0C0000}"/>
    <cellStyle name="ปกติ 11 2" xfId="3260" xr:uid="{00000000-0005-0000-0000-0000DB0C0000}"/>
    <cellStyle name="ปกติ 11 3" xfId="3261" xr:uid="{00000000-0005-0000-0000-0000DC0C0000}"/>
    <cellStyle name="ปกติ 12" xfId="1949" xr:uid="{00000000-0005-0000-0000-0000DD0C0000}"/>
    <cellStyle name="ปกติ 12 2" xfId="3262" xr:uid="{00000000-0005-0000-0000-0000DE0C0000}"/>
    <cellStyle name="ปกติ 13" xfId="1950" xr:uid="{00000000-0005-0000-0000-0000DF0C0000}"/>
    <cellStyle name="ปกติ 13 2" xfId="2264" xr:uid="{00000000-0005-0000-0000-0000E00C0000}"/>
    <cellStyle name="ปกติ 13 2 2" xfId="3263" xr:uid="{00000000-0005-0000-0000-0000E10C0000}"/>
    <cellStyle name="ปกติ 13 2 3" xfId="4601" xr:uid="{5D2A1DED-7109-43DF-BF33-06EC4DE10724}"/>
    <cellStyle name="ปกติ 13 2 3 2" xfId="7215" xr:uid="{EF0BCEB0-F9B4-408D-A810-7D26B2E53B7E}"/>
    <cellStyle name="ปกติ 13 2 3 3" xfId="10071" xr:uid="{56C0435F-EAFD-4B4D-9B96-2BEFDB10775A}"/>
    <cellStyle name="ปกติ 13 2 4" xfId="3773" xr:uid="{452E90DF-7CF0-41E0-8574-BFD543673339}"/>
    <cellStyle name="ปกติ 13 2 4 2" xfId="6529" xr:uid="{7C0C3624-71EE-4AB1-A6A0-9AF6424714D0}"/>
    <cellStyle name="ปกติ 13 2 4 3" xfId="9250" xr:uid="{1BAA7BA1-D9F2-4D0F-BB11-1830978927DC}"/>
    <cellStyle name="ปกติ 13 2 5" xfId="5765" xr:uid="{808EC297-953D-4A2E-9C5A-A6BCF9F49725}"/>
    <cellStyle name="ปกติ 13 2 6" xfId="8589" xr:uid="{11878415-389F-4C92-9760-01CD5837EF5D}"/>
    <cellStyle name="ปกติ 13 2_WCO" xfId="2859" xr:uid="{00000000-0005-0000-0000-0000E20C0000}"/>
    <cellStyle name="ปกติ 13_WCO" xfId="2615" xr:uid="{00000000-0005-0000-0000-0000E30C0000}"/>
    <cellStyle name="ปกติ 14" xfId="3264" xr:uid="{00000000-0005-0000-0000-0000E40C0000}"/>
    <cellStyle name="ปกติ 15" xfId="3265" xr:uid="{00000000-0005-0000-0000-0000E50C0000}"/>
    <cellStyle name="ปกติ 15 2" xfId="3266" xr:uid="{00000000-0005-0000-0000-0000E60C0000}"/>
    <cellStyle name="ปกติ 15 2 2" xfId="5000" xr:uid="{A217397F-5EFB-40E1-BACD-9A3B8937E323}"/>
    <cellStyle name="ปกติ 15 2 2 2" xfId="7491" xr:uid="{C592C1AA-021A-4D11-A1EC-B1915C3C7CA1}"/>
    <cellStyle name="ปกติ 15 2 2 3" xfId="10470" xr:uid="{B1C5A059-5A34-47A1-BA56-2F36A96F0337}"/>
    <cellStyle name="ปกติ 15 2 3" xfId="4040" xr:uid="{0A7B12BE-08B7-413D-AAAE-D6A3FDB59FCE}"/>
    <cellStyle name="ปกติ 15 2 3 2" xfId="6796" xr:uid="{BFF7DE36-E207-4E68-AA81-98960584184C}"/>
    <cellStyle name="ปกติ 15 2 3 3" xfId="9517" xr:uid="{DDF02498-8C4C-4F3F-AC1D-1D3A2B9AB581}"/>
    <cellStyle name="ปกติ 15 2 4" xfId="6095" xr:uid="{4F082C12-0F1B-4109-A236-0157EAA92EAD}"/>
    <cellStyle name="ปกติ 15 2 5" xfId="8842" xr:uid="{DE4034E5-7675-4A89-B3F7-438E6D6BEA2F}"/>
    <cellStyle name="ปกติ 15 3" xfId="4999" xr:uid="{AC298876-A78F-430E-AEBE-479226EF113E}"/>
    <cellStyle name="ปกติ 15 3 2" xfId="7490" xr:uid="{E2F7FA7C-1793-4DEC-9256-DA7BAFEAAAB7}"/>
    <cellStyle name="ปกติ 15 3 3" xfId="10469" xr:uid="{0B096575-D372-4EAC-B898-F6D190F8FDF0}"/>
    <cellStyle name="ปกติ 15 4" xfId="4039" xr:uid="{36DDCC86-06C2-43DC-BAB0-48529B790189}"/>
    <cellStyle name="ปกติ 15 4 2" xfId="6795" xr:uid="{415280C3-4A7C-4849-AF97-8521A6012DED}"/>
    <cellStyle name="ปกติ 15 4 3" xfId="9516" xr:uid="{A3A59325-BF32-406D-9C65-8B49DF04E5FA}"/>
    <cellStyle name="ปกติ 15 5" xfId="6094" xr:uid="{F315DF4B-6550-47AA-BBFF-B6EBB7876262}"/>
    <cellStyle name="ปกติ 15 6" xfId="8841" xr:uid="{3BF15D24-5928-46D0-A5C0-943C4CC77005}"/>
    <cellStyle name="ปกติ 15_WCO" xfId="2614" xr:uid="{00000000-0005-0000-0000-0000E70C0000}"/>
    <cellStyle name="ปกติ 16" xfId="3267" xr:uid="{00000000-0005-0000-0000-0000E80C0000}"/>
    <cellStyle name="ปกติ 16 2" xfId="3268" xr:uid="{00000000-0005-0000-0000-0000E90C0000}"/>
    <cellStyle name="ปกติ 16 2 2" xfId="5002" xr:uid="{5D1CB967-F4E5-46D8-9228-CFA26DB5FEAA}"/>
    <cellStyle name="ปกติ 16 2 2 2" xfId="7493" xr:uid="{92D2BF4F-EF07-4699-A29C-1FCFD6D12BB4}"/>
    <cellStyle name="ปกติ 16 2 2 3" xfId="10472" xr:uid="{6959478C-F460-4508-A8B1-670148B5918D}"/>
    <cellStyle name="ปกติ 16 2 3" xfId="4042" xr:uid="{6FC3A87F-F7DD-4DA4-B607-51DCEECA2667}"/>
    <cellStyle name="ปกติ 16 2 3 2" xfId="6798" xr:uid="{D5001FAC-DD8B-4DF4-AA31-A1C2520790B4}"/>
    <cellStyle name="ปกติ 16 2 3 3" xfId="9519" xr:uid="{E4EA3BF7-0576-475A-92F8-DD7FAE6F511F}"/>
    <cellStyle name="ปกติ 16 2 4" xfId="6097" xr:uid="{62CA01C9-9915-49AD-A458-2E5758981B6B}"/>
    <cellStyle name="ปกติ 16 2 5" xfId="8844" xr:uid="{7FE15C07-AD65-4384-A162-8374EA09F62A}"/>
    <cellStyle name="ปกติ 16 3" xfId="5001" xr:uid="{D83668C4-3078-4845-97D0-9745F7CD1443}"/>
    <cellStyle name="ปกติ 16 3 2" xfId="7492" xr:uid="{59426AE5-7D8A-4AD3-9497-054F2B1AA4C2}"/>
    <cellStyle name="ปกติ 16 3 3" xfId="10471" xr:uid="{316ABA69-3A34-47B0-96AA-7451AA526235}"/>
    <cellStyle name="ปกติ 16 4" xfId="4041" xr:uid="{461121C1-547C-4263-9DF7-43F5C2B19D78}"/>
    <cellStyle name="ปกติ 16 4 2" xfId="6797" xr:uid="{A52D2170-3079-432D-ABB1-9DF3E258653E}"/>
    <cellStyle name="ปกติ 16 4 3" xfId="9518" xr:uid="{E1998254-7E10-4FA4-AAAE-891807998BB7}"/>
    <cellStyle name="ปกติ 16 5" xfId="6096" xr:uid="{A86E907A-3323-4E52-8E2C-E5EFDE775749}"/>
    <cellStyle name="ปกติ 16 6" xfId="8843" xr:uid="{7EDCFEAE-788B-4E6B-ADA2-550FAE13BD7D}"/>
    <cellStyle name="ปกติ 16_WCO" xfId="2613" xr:uid="{00000000-0005-0000-0000-0000EA0C0000}"/>
    <cellStyle name="ปกติ 2" xfId="17" xr:uid="{00000000-0005-0000-0000-0000EB0C0000}"/>
    <cellStyle name="ปกติ 2 2" xfId="58" xr:uid="{00000000-0005-0000-0000-0000EC0C0000}"/>
    <cellStyle name="ปกติ 2 2 2" xfId="2265" xr:uid="{00000000-0005-0000-0000-0000ED0C0000}"/>
    <cellStyle name="ปกติ 2 2 2 2" xfId="3269" xr:uid="{00000000-0005-0000-0000-0000EE0C0000}"/>
    <cellStyle name="ปกติ 2 2 2_WCO" xfId="2611" xr:uid="{00000000-0005-0000-0000-0000EF0C0000}"/>
    <cellStyle name="ปกติ 2 2 3" xfId="3270" xr:uid="{00000000-0005-0000-0000-0000F00C0000}"/>
    <cellStyle name="ปกติ 2 2_WCO" xfId="2612" xr:uid="{00000000-0005-0000-0000-0000F10C0000}"/>
    <cellStyle name="ปกติ 2 3" xfId="1951" xr:uid="{00000000-0005-0000-0000-0000F20C0000}"/>
    <cellStyle name="ปกติ 2 4" xfId="3271" xr:uid="{00000000-0005-0000-0000-0000F30C0000}"/>
    <cellStyle name="ปกติ 2 5" xfId="3272" xr:uid="{00000000-0005-0000-0000-0000F40C0000}"/>
    <cellStyle name="ปกติ 2 6" xfId="3273" xr:uid="{00000000-0005-0000-0000-0000F50C0000}"/>
    <cellStyle name="ปกติ 2 7" xfId="3375" xr:uid="{00000000-0005-0000-0000-0000F60C0000}"/>
    <cellStyle name="ปกติ 2 8" xfId="2585" xr:uid="{00000000-0005-0000-0000-0000F70C0000}"/>
    <cellStyle name="ปกติ 2 9" xfId="57" xr:uid="{00000000-0005-0000-0000-0000F80C0000}"/>
    <cellStyle name="ปกติ 2_40-1 บิลแลนด์" xfId="3274" xr:uid="{00000000-0005-0000-0000-0000F90C0000}"/>
    <cellStyle name="ปกติ 3" xfId="74" xr:uid="{00000000-0005-0000-0000-0000FA0C0000}"/>
    <cellStyle name="ปกติ 3 2" xfId="1952" xr:uid="{00000000-0005-0000-0000-0000FB0C0000}"/>
    <cellStyle name="ปกติ 3 2 2" xfId="1953" xr:uid="{00000000-0005-0000-0000-0000FC0C0000}"/>
    <cellStyle name="ปกติ 3 2 2 2" xfId="4389" xr:uid="{2A17351D-F518-4C78-B1F1-68E93E7E559E}"/>
    <cellStyle name="ปกติ 3 2 2 2 2" xfId="7070" xr:uid="{20DC8570-F1D0-4CA0-96DC-76BFF4655CDD}"/>
    <cellStyle name="ปกติ 3 2 2 2 3" xfId="9859" xr:uid="{5C535737-9417-4D5C-940C-A0594773BADA}"/>
    <cellStyle name="ปกติ 3 2 2 3" xfId="3639" xr:uid="{04D0FEDC-FEDF-4141-AD26-3D3DFEEA06DF}"/>
    <cellStyle name="ปกติ 3 2 2 3 2" xfId="6395" xr:uid="{2C4A8812-42DF-4ABC-AF00-F6E8BEF5C30D}"/>
    <cellStyle name="ปกติ 3 2 2 3 3" xfId="9116" xr:uid="{A7AA8584-7785-43B8-A28F-C3F1F14C318A}"/>
    <cellStyle name="ปกติ 3 2 2 4" xfId="5598" xr:uid="{9EFC7A5C-C28E-45C0-A4F6-6CE6BEED8E78}"/>
    <cellStyle name="ปกติ 3 2 2 5" xfId="8462" xr:uid="{986034B3-B117-4943-9EC4-918B662C82FB}"/>
    <cellStyle name="ปกติ 3 2 3" xfId="3275" xr:uid="{00000000-0005-0000-0000-0000FD0C0000}"/>
    <cellStyle name="ปกติ 3 2_WCO" xfId="2610" xr:uid="{00000000-0005-0000-0000-0000FE0C0000}"/>
    <cellStyle name="ปกติ 3 3" xfId="2266" xr:uid="{00000000-0005-0000-0000-0000FF0C0000}"/>
    <cellStyle name="ปกติ 3 3 2" xfId="3277" xr:uid="{00000000-0005-0000-0000-0000000D0000}"/>
    <cellStyle name="ปกติ 3 3 3" xfId="3276" xr:uid="{00000000-0005-0000-0000-0000010D0000}"/>
    <cellStyle name="ปกติ 3 3_WCO" xfId="2609" xr:uid="{00000000-0005-0000-0000-0000020D0000}"/>
    <cellStyle name="ปกติ 3 4" xfId="3278" xr:uid="{00000000-0005-0000-0000-0000030D0000}"/>
    <cellStyle name="ปกติ 3 5" xfId="3376" xr:uid="{00000000-0005-0000-0000-0000040D0000}"/>
    <cellStyle name="ปกติ 3 6" xfId="2586" xr:uid="{00000000-0005-0000-0000-0000050D0000}"/>
    <cellStyle name="ปกติ 3_Index Prebuilt" xfId="3279" xr:uid="{00000000-0005-0000-0000-0000060D0000}"/>
    <cellStyle name="ปกติ 4" xfId="1954" xr:uid="{00000000-0005-0000-0000-0000070D0000}"/>
    <cellStyle name="ปกติ 4 2" xfId="18" xr:uid="{00000000-0005-0000-0000-0000080D0000}"/>
    <cellStyle name="ปกติ 4 2 10" xfId="23" xr:uid="{00000000-0005-0000-0000-0000090D0000}"/>
    <cellStyle name="ปกติ 4 2 2" xfId="3280" xr:uid="{00000000-0005-0000-0000-00000A0D0000}"/>
    <cellStyle name="ปกติ 4 3" xfId="1955" xr:uid="{00000000-0005-0000-0000-00000B0D0000}"/>
    <cellStyle name="ปกติ 4 4" xfId="2267" xr:uid="{00000000-0005-0000-0000-00000C0D0000}"/>
    <cellStyle name="ปกติ 4 4 2" xfId="4602" xr:uid="{8A1CFD2A-4EF6-4611-AE04-DF1DB4590D02}"/>
    <cellStyle name="ปกติ 4 4 2 2" xfId="7216" xr:uid="{561C3520-C412-44C0-A198-94ED1252FC96}"/>
    <cellStyle name="ปกติ 4 4 2 3" xfId="10072" xr:uid="{E4CEBA31-3643-46B6-A3D4-9FEEAFC8BF49}"/>
    <cellStyle name="ปกติ 4 4 3" xfId="3774" xr:uid="{3A05A9DA-3617-40E5-9738-3D592D0CA5AB}"/>
    <cellStyle name="ปกติ 4 4 3 2" xfId="6530" xr:uid="{80046116-E70F-4F99-9F75-462144710EBC}"/>
    <cellStyle name="ปกติ 4 4 3 3" xfId="9251" xr:uid="{95F87E25-9F3C-4F51-A49C-C2E26DDCE798}"/>
    <cellStyle name="ปกติ 4 4 4" xfId="5766" xr:uid="{DC085B0C-6A35-4363-8E90-646B4B0C8EAB}"/>
    <cellStyle name="ปกติ 4 4 5" xfId="8590" xr:uid="{3D097837-726F-4E35-B65D-9E0791FA910A}"/>
    <cellStyle name="ปกติ 4_Book2" xfId="3281" xr:uid="{00000000-0005-0000-0000-00000D0D0000}"/>
    <cellStyle name="ปกติ 5" xfId="1956" xr:uid="{00000000-0005-0000-0000-00000E0D0000}"/>
    <cellStyle name="ปกติ 5 2" xfId="1957" xr:uid="{00000000-0005-0000-0000-00000F0D0000}"/>
    <cellStyle name="ปกติ 5 2 2" xfId="1958" xr:uid="{00000000-0005-0000-0000-0000100D0000}"/>
    <cellStyle name="ปกติ 5 2 2 2" xfId="2900" xr:uid="{00000000-0005-0000-0000-0000110D0000}"/>
    <cellStyle name="ปกติ 5 2 2_WCO" xfId="2608" xr:uid="{00000000-0005-0000-0000-0000120D0000}"/>
    <cellStyle name="ปกติ 5 2 3" xfId="2269" xr:uid="{00000000-0005-0000-0000-0000130D0000}"/>
    <cellStyle name="ปกติ 5 3" xfId="2268" xr:uid="{00000000-0005-0000-0000-0000140D0000}"/>
    <cellStyle name="ปกติ 5_WCO" xfId="2857" xr:uid="{00000000-0005-0000-0000-0000150D0000}"/>
    <cellStyle name="ปกติ 6" xfId="1959" xr:uid="{00000000-0005-0000-0000-0000160D0000}"/>
    <cellStyle name="ปกติ 6 2" xfId="1960" xr:uid="{00000000-0005-0000-0000-0000170D0000}"/>
    <cellStyle name="ปกติ 6 3" xfId="3282" xr:uid="{00000000-0005-0000-0000-0000180D0000}"/>
    <cellStyle name="ปกติ 6_PRE-BUILTQ1-54" xfId="3283" xr:uid="{00000000-0005-0000-0000-0000190D0000}"/>
    <cellStyle name="ปกติ 7" xfId="1961" xr:uid="{00000000-0005-0000-0000-00001A0D0000}"/>
    <cellStyle name="ปกติ 7 2" xfId="3284" xr:uid="{00000000-0005-0000-0000-00001B0D0000}"/>
    <cellStyle name="ปกติ 8" xfId="1962" xr:uid="{00000000-0005-0000-0000-00001C0D0000}"/>
    <cellStyle name="ปกติ 8 2" xfId="3285" xr:uid="{00000000-0005-0000-0000-00001D0D0000}"/>
    <cellStyle name="ปกติ 9" xfId="1963" xr:uid="{00000000-0005-0000-0000-00001E0D0000}"/>
    <cellStyle name="ปกติ 9 2" xfId="3286" xr:uid="{00000000-0005-0000-0000-00001F0D0000}"/>
    <cellStyle name="ปกติ 9 3" xfId="3287" xr:uid="{00000000-0005-0000-0000-0000200D0000}"/>
    <cellStyle name="ปกติ 9_Lead -  NU 31-3-54" xfId="3288" xr:uid="{00000000-0005-0000-0000-0000210D0000}"/>
    <cellStyle name="ปกติ_Sheet1" xfId="19" xr:uid="{00000000-0005-0000-0000-0000220D0000}"/>
    <cellStyle name="ปกติ_Sheet1 2" xfId="65" xr:uid="{00000000-0005-0000-0000-0000230D0000}"/>
    <cellStyle name="ป้อนค่า 2" xfId="2270" xr:uid="{00000000-0005-0000-0000-0000240D0000}"/>
    <cellStyle name="ป้อนค่า 2 2" xfId="3289" xr:uid="{00000000-0005-0000-0000-0000250D0000}"/>
    <cellStyle name="ป้อนค่า 2 2 2" xfId="5004" xr:uid="{81AFF230-86DD-4547-B544-6F0328B93EED}"/>
    <cellStyle name="ป้อนค่า 2 2 2 2" xfId="8173" xr:uid="{F486F502-A03E-4AD2-8019-B5C045E367F6}"/>
    <cellStyle name="ป้อนค่า 2 2 2 3" xfId="10474" xr:uid="{273A9896-7AE4-4999-B24D-2CCD8B06F2E8}"/>
    <cellStyle name="ป้อนค่า 2 3" xfId="3439" xr:uid="{00000000-0005-0000-0000-0000260D0000}"/>
    <cellStyle name="ป้อนค่า 2 3 2" xfId="5118" xr:uid="{AF9DA37C-CEC9-4FC1-A26C-E08E2A7DBE55}"/>
    <cellStyle name="ป้อนค่า 2 3 2 2" xfId="8224" xr:uid="{3AED8821-7F36-418B-856A-FE6D9CB738F7}"/>
    <cellStyle name="ป้อนค่า 2 3 2 3" xfId="10588" xr:uid="{A5D5D236-63BB-418B-9E1B-F6C16B440BA1}"/>
    <cellStyle name="ป้อนค่า 2_WCO" xfId="2607" xr:uid="{00000000-0005-0000-0000-0000270D0000}"/>
    <cellStyle name="ปานกลาง 2" xfId="2271" xr:uid="{00000000-0005-0000-0000-0000280D0000}"/>
    <cellStyle name="ปานกลาง 2 2" xfId="3290" xr:uid="{00000000-0005-0000-0000-0000290D0000}"/>
    <cellStyle name="ปานกลาง 2_WCO" xfId="2856" xr:uid="{00000000-0005-0000-0000-00002A0D0000}"/>
    <cellStyle name="ปานกลาง 3" xfId="3291" xr:uid="{00000000-0005-0000-0000-00002B0D0000}"/>
    <cellStyle name="เปอร์เซ็นต์ 2" xfId="1966" xr:uid="{00000000-0005-0000-0000-00002C0D0000}"/>
    <cellStyle name="เปอร์เซ็นต์ 2 2" xfId="1967" xr:uid="{00000000-0005-0000-0000-00002D0D0000}"/>
    <cellStyle name="เปอร์เซ็นต์ 2 2 2" xfId="2295" xr:uid="{00000000-0005-0000-0000-00002E0D0000}"/>
    <cellStyle name="เปอร์เซ็นต์ 2 3" xfId="2272" xr:uid="{00000000-0005-0000-0000-00002F0D0000}"/>
    <cellStyle name="เปอร์เซ็นต์ 2 4" xfId="3293" xr:uid="{00000000-0005-0000-0000-0000300D0000}"/>
    <cellStyle name="เปอร์เซ็นต์ 3" xfId="1968" xr:uid="{00000000-0005-0000-0000-0000310D0000}"/>
    <cellStyle name="เปอร์เซ็นต์ 3 2" xfId="3294" xr:uid="{00000000-0005-0000-0000-0000320D0000}"/>
    <cellStyle name="เปอร์เซ็นต์ 4" xfId="1969" xr:uid="{00000000-0005-0000-0000-0000330D0000}"/>
    <cellStyle name="เปอร์เซ็นต์ 4 2" xfId="3295" xr:uid="{00000000-0005-0000-0000-0000340D0000}"/>
    <cellStyle name="เปอร์เซ็นต์ 5" xfId="3296" xr:uid="{00000000-0005-0000-0000-0000350D0000}"/>
    <cellStyle name="เปอร์เซ็นต์ 5 2" xfId="3297" xr:uid="{00000000-0005-0000-0000-0000360D0000}"/>
    <cellStyle name="เปอร์เซ็นต์ 6" xfId="3298" xr:uid="{00000000-0005-0000-0000-0000370D0000}"/>
    <cellStyle name="เปอร์เซ็นต์ 7" xfId="2298" xr:uid="{00000000-0005-0000-0000-0000380D0000}"/>
    <cellStyle name="ผลรวม 2" xfId="2273" xr:uid="{00000000-0005-0000-0000-0000390D0000}"/>
    <cellStyle name="ผลรวม 2 2" xfId="3299" xr:uid="{00000000-0005-0000-0000-00003A0D0000}"/>
    <cellStyle name="ผลรวม 2 2 2" xfId="5006" xr:uid="{B5996E8B-1BBD-4FEA-A1C5-85C3000B8A99}"/>
    <cellStyle name="ผลรวม 2 2 2 2" xfId="7496" xr:uid="{8D007331-8373-47E1-913C-829F01F1A9E2}"/>
    <cellStyle name="ผลรวม 2 2 2 3" xfId="7994" xr:uid="{8AFC2B4C-D404-4E09-BCC5-CF028D2D4015}"/>
    <cellStyle name="ผลรวม 2 2 2 4" xfId="10476" xr:uid="{8992F989-A386-4123-A370-CF245640925C}"/>
    <cellStyle name="ผลรวม 2 2 3" xfId="4043" xr:uid="{6613667B-0088-4185-A4A1-F2C6237D0839}"/>
    <cellStyle name="ผลรวม 2 2 3 2" xfId="6799" xr:uid="{6C116030-0DE8-4D29-B3A5-5FEBDE6993D6}"/>
    <cellStyle name="ผลรวม 2 2 3 3" xfId="5222" xr:uid="{1D4C5965-FC73-401E-9D56-5E08704A4753}"/>
    <cellStyle name="ผลรวม 2 2 3 4" xfId="9520" xr:uid="{BF0C2C9C-9833-4481-8E6D-8DC37F5FA4BB}"/>
    <cellStyle name="ผลรวม 2 2 4" xfId="6107" xr:uid="{232743D4-D3B2-415E-BB6E-3788E3F9DC92}"/>
    <cellStyle name="ผลรวม 2 2 5" xfId="8845" xr:uid="{32287BB1-A125-426C-BF9B-9F0D4CF51733}"/>
    <cellStyle name="ผลรวม 2 3" xfId="3440" xr:uid="{00000000-0005-0000-0000-00003B0D0000}"/>
    <cellStyle name="ผลรวม 2 3 2" xfId="5119" xr:uid="{8468B0FB-6B65-4491-AC0E-66025F77659B}"/>
    <cellStyle name="ผลรวม 2 3 2 2" xfId="7576" xr:uid="{734945DB-AD4E-4D0D-BFC4-07E6BA331DEF}"/>
    <cellStyle name="ผลรวม 2 3 2 3" xfId="5261" xr:uid="{6957C56C-163F-44B8-A757-F273F75CD0EF}"/>
    <cellStyle name="ผลรวม 2 3 2 4" xfId="10589" xr:uid="{72725987-68AC-4056-B6CC-02D8C9ABBE22}"/>
    <cellStyle name="ผลรวม 2 3 3" xfId="4124" xr:uid="{50429E4D-1BCF-4C49-98F2-32CD50FA54A9}"/>
    <cellStyle name="ผลรวม 2 3 3 2" xfId="6876" xr:uid="{44401E92-B2E4-4DE2-9372-98B87E6A2294}"/>
    <cellStyle name="ผลรวม 2 3 3 3" xfId="6060" xr:uid="{670AE2BE-3B64-4C30-9C0D-5D258D3A1180}"/>
    <cellStyle name="ผลรวม 2 3 3 4" xfId="9597" xr:uid="{EA90C986-6E40-44B1-8280-DC09349C70FA}"/>
    <cellStyle name="ผลรวม 2 3 4" xfId="6199" xr:uid="{3415AF2E-8120-48EC-9548-E553CA23793F}"/>
    <cellStyle name="ผลรวม 2 3 5" xfId="8920" xr:uid="{C4E9A121-C3AB-46ED-98D0-D951C13F2127}"/>
    <cellStyle name="ผลรวม 2_WCO" xfId="2606" xr:uid="{00000000-0005-0000-0000-00003C0D0000}"/>
    <cellStyle name="แย่ 2" xfId="2274" xr:uid="{00000000-0005-0000-0000-00003D0D0000}"/>
    <cellStyle name="แย่ 2 2" xfId="3300" xr:uid="{00000000-0005-0000-0000-00003E0D0000}"/>
    <cellStyle name="แย่ 2_WCO" xfId="2620" xr:uid="{00000000-0005-0000-0000-00003F0D0000}"/>
    <cellStyle name="ฤธถ [0]_95" xfId="59" xr:uid="{00000000-0005-0000-0000-0000400D0000}"/>
    <cellStyle name="ฤธถ_95" xfId="60" xr:uid="{00000000-0005-0000-0000-0000410D0000}"/>
    <cellStyle name="ล๋ศญ [0]_95" xfId="61" xr:uid="{00000000-0005-0000-0000-0000420D0000}"/>
    <cellStyle name="ล๋ศญ_95" xfId="62" xr:uid="{00000000-0005-0000-0000-0000430D0000}"/>
    <cellStyle name="ลักษณะ 1" xfId="1972" xr:uid="{00000000-0005-0000-0000-0000440D0000}"/>
    <cellStyle name="วฅมุ_4ฟ๙ฝวภ๛" xfId="63" xr:uid="{00000000-0005-0000-0000-0000450D0000}"/>
    <cellStyle name="ส่วนที่ถูกเน้น1 2" xfId="2276" xr:uid="{00000000-0005-0000-0000-0000460D0000}"/>
    <cellStyle name="ส่วนที่ถูกเน้น1 2 2" xfId="3301" xr:uid="{00000000-0005-0000-0000-0000470D0000}"/>
    <cellStyle name="ส่วนที่ถูกเน้น1 2_WCO" xfId="2605" xr:uid="{00000000-0005-0000-0000-0000480D0000}"/>
    <cellStyle name="ส่วนที่ถูกเน้น2 2" xfId="2277" xr:uid="{00000000-0005-0000-0000-0000490D0000}"/>
    <cellStyle name="ส่วนที่ถูกเน้น2 2 2" xfId="3302" xr:uid="{00000000-0005-0000-0000-00004A0D0000}"/>
    <cellStyle name="ส่วนที่ถูกเน้น2 2_WCO" xfId="2604" xr:uid="{00000000-0005-0000-0000-00004B0D0000}"/>
    <cellStyle name="ส่วนที่ถูกเน้น3 2" xfId="2278" xr:uid="{00000000-0005-0000-0000-00004C0D0000}"/>
    <cellStyle name="ส่วนที่ถูกเน้น3 2 2" xfId="3303" xr:uid="{00000000-0005-0000-0000-00004D0D0000}"/>
    <cellStyle name="ส่วนที่ถูกเน้น3 2_WCO" xfId="2603" xr:uid="{00000000-0005-0000-0000-00004E0D0000}"/>
    <cellStyle name="ส่วนที่ถูกเน้น4 2" xfId="2279" xr:uid="{00000000-0005-0000-0000-00004F0D0000}"/>
    <cellStyle name="ส่วนที่ถูกเน้น4 2 2" xfId="3304" xr:uid="{00000000-0005-0000-0000-0000500D0000}"/>
    <cellStyle name="ส่วนที่ถูกเน้น4 2_WCO" xfId="2602" xr:uid="{00000000-0005-0000-0000-0000510D0000}"/>
    <cellStyle name="ส่วนที่ถูกเน้น5 2" xfId="2280" xr:uid="{00000000-0005-0000-0000-0000520D0000}"/>
    <cellStyle name="ส่วนที่ถูกเน้น5 2 2" xfId="3305" xr:uid="{00000000-0005-0000-0000-0000530D0000}"/>
    <cellStyle name="ส่วนที่ถูกเน้น5 2_WCO" xfId="2601" xr:uid="{00000000-0005-0000-0000-0000540D0000}"/>
    <cellStyle name="ส่วนที่ถูกเน้น6 2" xfId="2281" xr:uid="{00000000-0005-0000-0000-0000550D0000}"/>
    <cellStyle name="ส่วนที่ถูกเน้น6 2 2" xfId="3306" xr:uid="{00000000-0005-0000-0000-0000560D0000}"/>
    <cellStyle name="ส่วนที่ถูกเน้น6 2_WCO" xfId="2600" xr:uid="{00000000-0005-0000-0000-0000570D0000}"/>
    <cellStyle name="เส้นขอบขวา" xfId="3307" xr:uid="{00000000-0005-0000-0000-0000580D0000}"/>
    <cellStyle name="เส้นขอบขวา 2" xfId="3308" xr:uid="{00000000-0005-0000-0000-0000590D0000}"/>
    <cellStyle name="เส้นขอบขวา 3" xfId="3309" xr:uid="{00000000-0005-0000-0000-00005A0D0000}"/>
    <cellStyle name="เส้นขอบขวา 4" xfId="3310" xr:uid="{00000000-0005-0000-0000-00005B0D0000}"/>
    <cellStyle name="เส้นขอบขวา_FA BL" xfId="3311" xr:uid="{00000000-0005-0000-0000-00005C0D0000}"/>
    <cellStyle name="แสดงผล 2" xfId="2282" xr:uid="{00000000-0005-0000-0000-00005D0D0000}"/>
    <cellStyle name="แสดงผล 2 2" xfId="3312" xr:uid="{00000000-0005-0000-0000-00005E0D0000}"/>
    <cellStyle name="แสดงผล 2 2 2" xfId="5007" xr:uid="{2A1B1DD2-C7B8-439F-9207-3E52EA2C3A1C}"/>
    <cellStyle name="แสดงผล 2 2 2 2" xfId="7497" xr:uid="{EDDFB57B-C30F-41C1-B3B4-FE106F3F1B1B}"/>
    <cellStyle name="แสดงผล 2 2 2 3" xfId="5390" xr:uid="{873A4C6A-7933-4853-8E68-5CF36D0B433D}"/>
    <cellStyle name="แสดงผล 2 2 2 4" xfId="10477" xr:uid="{6595AE97-34EE-44C0-9302-850253028BA2}"/>
    <cellStyle name="แสดงผล 2 2 3" xfId="4044" xr:uid="{C9316936-7193-4521-86CB-79C8EA269F26}"/>
    <cellStyle name="แสดงผล 2 2 3 2" xfId="6800" xr:uid="{23EDCE89-EE4A-4E22-9805-F322521463D5}"/>
    <cellStyle name="แสดงผล 2 2 3 3" xfId="5198" xr:uid="{7CD67AB5-10C2-4AAD-9801-5CEDA4915C03}"/>
    <cellStyle name="แสดงผล 2 2 3 4" xfId="9521" xr:uid="{259EAB09-B30A-41F8-A7C4-89B9736E2974}"/>
    <cellStyle name="แสดงผล 2 2 4" xfId="6111" xr:uid="{70CD5A94-1B70-4C82-ADCB-33B64766B1C8}"/>
    <cellStyle name="แสดงผล 2 2 5" xfId="8846" xr:uid="{098CD408-8E71-4093-9C77-487393EFF357}"/>
    <cellStyle name="แสดงผล 2 3" xfId="3441" xr:uid="{00000000-0005-0000-0000-00005F0D0000}"/>
    <cellStyle name="แสดงผล 2 3 2" xfId="5120" xr:uid="{3B44EB64-CB5A-4AC6-91FD-BF1009284B19}"/>
    <cellStyle name="แสดงผล 2 3 2 2" xfId="7577" xr:uid="{BC6C7DF1-BE0F-4DB2-BB54-9A49A1FB1490}"/>
    <cellStyle name="แสดงผล 2 3 2 3" xfId="6099" xr:uid="{524949E3-8207-4DF6-BECB-9DFD1506A441}"/>
    <cellStyle name="แสดงผล 2 3 2 4" xfId="10590" xr:uid="{E55B9DCC-A200-4C81-A5FB-E3AF1AEA60CC}"/>
    <cellStyle name="แสดงผล 2 3 3" xfId="4125" xr:uid="{ABF078FE-DAFC-4D2F-B6C5-860E36E67E44}"/>
    <cellStyle name="แสดงผล 2 3 3 2" xfId="6877" xr:uid="{81F674E0-72EE-4A94-87A3-00FD4F9AA7D0}"/>
    <cellStyle name="แสดงผล 2 3 3 3" xfId="5278" xr:uid="{5E07AC0C-889F-4755-BBD9-07FBC90821CA}"/>
    <cellStyle name="แสดงผล 2 3 3 4" xfId="9598" xr:uid="{EAB762AA-C3BB-4E40-997E-B65AACBFD5EE}"/>
    <cellStyle name="แสดงผล 2 3 4" xfId="6200" xr:uid="{B8F6EDFB-BF05-4534-A962-FD91D1FCF6A2}"/>
    <cellStyle name="แสดงผล 2 3 5" xfId="8921" xr:uid="{40C6ABD7-A8FA-45EE-91F7-254F2A7317A9}"/>
    <cellStyle name="แสดงผล 2_WCO" xfId="2901" xr:uid="{00000000-0005-0000-0000-0000600D0000}"/>
    <cellStyle name="หมายเหตุ 2" xfId="1981" xr:uid="{00000000-0005-0000-0000-0000610D0000}"/>
    <cellStyle name="หมายเหตุ 2 2" xfId="2283" xr:uid="{00000000-0005-0000-0000-0000620D0000}"/>
    <cellStyle name="หมายเหตุ 2_WCO" xfId="2599" xr:uid="{00000000-0005-0000-0000-0000630D0000}"/>
    <cellStyle name="หมายเหตุ 3" xfId="2886" xr:uid="{00000000-0005-0000-0000-0000640D0000}"/>
    <cellStyle name="หมายเหตุ 3 2" xfId="4905" xr:uid="{3C4A80C7-4B1A-4709-917A-0E4C2BA346EF}"/>
    <cellStyle name="หมายเหตุ 3 2 2" xfId="7403" xr:uid="{671425CD-2DFF-48C2-9D5B-E9F419E25423}"/>
    <cellStyle name="หมายเหตุ 3 2 3" xfId="5175" xr:uid="{2B87D146-B971-4897-A9C8-08013FBA07FD}"/>
    <cellStyle name="หมายเหตุ 3 2 4" xfId="10375" xr:uid="{DC362AAA-3EE0-4300-BE6B-A404FA0E106A}"/>
    <cellStyle name="หมายเหตุ 3 3" xfId="3952" xr:uid="{F97F7FA3-6790-4177-8C42-F698984D5074}"/>
    <cellStyle name="หมายเหตุ 3 3 2" xfId="6708" xr:uid="{84873C95-E548-444A-80A7-897C6D379FAA}"/>
    <cellStyle name="หมายเหตุ 3 3 3" xfId="7674" xr:uid="{8F6FDF72-4B6E-4F9A-BE0F-96D66AC0FFEF}"/>
    <cellStyle name="หมายเหตุ 3 3 4" xfId="9429" xr:uid="{6C5102F3-927D-4228-A757-BB8C99B7EF6C}"/>
    <cellStyle name="หมายเหตุ 3 4" xfId="5981" xr:uid="{B7AE79B3-4B6A-4DF9-823A-404E087219F1}"/>
    <cellStyle name="หมายเหตุ 3 5" xfId="8761" xr:uid="{702DE23A-E2B0-48EE-A116-E47CF99F1D56}"/>
    <cellStyle name="หมายเหตุ 4" xfId="3395" xr:uid="{00000000-0005-0000-0000-0000650D0000}"/>
    <cellStyle name="หมายเหตุ 4 2" xfId="5080" xr:uid="{6938A142-C98F-41DF-92D8-9E53AB2A8339}"/>
    <cellStyle name="หมายเหตุ 4 2 2" xfId="7559" xr:uid="{0CA8DCB9-F4A3-40CB-992D-44C90EBB86DC}"/>
    <cellStyle name="หมายเหตุ 4 2 3" xfId="7679" xr:uid="{BCCBB51A-AABA-45D6-8C6F-3F48339F3003}"/>
    <cellStyle name="หมายเหตุ 4 2 4" xfId="10550" xr:uid="{3B70251F-E3EA-4E8E-8445-80477DED0C3D}"/>
    <cellStyle name="หมายเหตุ 4 3" xfId="4105" xr:uid="{964BCBE9-6469-4A3E-9707-D75BD8EAEC89}"/>
    <cellStyle name="หมายเหตุ 4 3 2" xfId="6861" xr:uid="{A5FFBBD8-AD58-4CE4-9F26-AD07D060FE76}"/>
    <cellStyle name="หมายเหตุ 4 3 3" xfId="6192" xr:uid="{2A4A4116-F0BA-48A8-B7A1-0318509070EC}"/>
    <cellStyle name="หมายเหตุ 4 3 4" xfId="9582" xr:uid="{21A41D8A-C48E-4811-96B0-04DFFE3BF437}"/>
    <cellStyle name="หมายเหตุ 4 4" xfId="6178" xr:uid="{409347F2-25A3-49EC-A067-C094EC90198E}"/>
    <cellStyle name="หมายเหตุ 4 5" xfId="8906" xr:uid="{5B369280-5C98-4F7C-9542-7762CB3DE7E1}"/>
    <cellStyle name="หมายเหตุ 5" xfId="2590" xr:uid="{00000000-0005-0000-0000-0000660D0000}"/>
    <cellStyle name="หมายเหตุ 5 2" xfId="4892" xr:uid="{E5C201FF-68B2-4BDA-AD18-B00956458F2C}"/>
    <cellStyle name="หมายเหตุ 5 2 2" xfId="7396" xr:uid="{1CF91205-0D2D-47A1-A0BD-A51E151CD65A}"/>
    <cellStyle name="หมายเหตุ 5 2 3" xfId="5225" xr:uid="{8156E446-F237-4E28-84A9-8F36641368C5}"/>
    <cellStyle name="หมายเหตุ 5 2 4" xfId="10362" xr:uid="{27DECA10-C9A1-47BE-8FAF-0065C3A33DC2}"/>
    <cellStyle name="หมายเหตุ 5 3" xfId="3941" xr:uid="{CF3C233C-F808-4C0B-B5E1-316F588872C1}"/>
    <cellStyle name="หมายเหตุ 5 3 2" xfId="6697" xr:uid="{85F1BB8F-7A2C-48FF-956B-AFFD0A4F6102}"/>
    <cellStyle name="หมายเหตุ 5 3 3" xfId="7647" xr:uid="{31CD00CF-190F-425A-8E03-11251116D252}"/>
    <cellStyle name="หมายเหตุ 5 3 4" xfId="9418" xr:uid="{2494797F-9CAD-4F08-AB74-4A0E846F484A}"/>
    <cellStyle name="หมายเหตุ 5 4" xfId="5955" xr:uid="{C3D582B9-3586-4D17-BA40-9581E098810C}"/>
    <cellStyle name="หมายเหตุ 5 5" xfId="8755" xr:uid="{C7B22B34-BA8F-4445-85DA-1A8A7B6F0EDA}"/>
    <cellStyle name="หัวเรื่อง 1 2" xfId="2284" xr:uid="{00000000-0005-0000-0000-0000670D0000}"/>
    <cellStyle name="หัวเรื่อง 1 2 2" xfId="3313" xr:uid="{00000000-0005-0000-0000-0000680D0000}"/>
    <cellStyle name="หัวเรื่อง 1 2_WCO" xfId="2598" xr:uid="{00000000-0005-0000-0000-0000690D0000}"/>
    <cellStyle name="หัวเรื่อง 2 2" xfId="2285" xr:uid="{00000000-0005-0000-0000-00006A0D0000}"/>
    <cellStyle name="หัวเรื่อง 2 2 2" xfId="3314" xr:uid="{00000000-0005-0000-0000-00006B0D0000}"/>
    <cellStyle name="หัวเรื่อง 2 2_WCO" xfId="2597" xr:uid="{00000000-0005-0000-0000-00006C0D0000}"/>
    <cellStyle name="หัวเรื่อง 3 2" xfId="2286" xr:uid="{00000000-0005-0000-0000-00006D0D0000}"/>
    <cellStyle name="หัวเรื่อง 3 2 2" xfId="3315" xr:uid="{00000000-0005-0000-0000-00006E0D0000}"/>
    <cellStyle name="หัวเรื่อง 3 2 3" xfId="3443" xr:uid="{00000000-0005-0000-0000-00006F0D0000}"/>
    <cellStyle name="หัวเรื่อง 3 2_WCO" xfId="2596" xr:uid="{00000000-0005-0000-0000-0000700D0000}"/>
    <cellStyle name="หัวเรื่อง 4 2" xfId="2287" xr:uid="{00000000-0005-0000-0000-0000710D0000}"/>
    <cellStyle name="หัวเรื่อง 4 2 2" xfId="3316" xr:uid="{00000000-0005-0000-0000-0000720D0000}"/>
    <cellStyle name="หัวเรื่อง 4 2_WCO" xfId="2595" xr:uid="{00000000-0005-0000-0000-0000730D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C23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3333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5"/>
  <sheetViews>
    <sheetView view="pageBreakPreview" topLeftCell="A100" zoomScale="90" zoomScaleNormal="100" zoomScaleSheetLayoutView="90" workbookViewId="0">
      <selection activeCell="A39" sqref="A39:XFD39"/>
    </sheetView>
  </sheetViews>
  <sheetFormatPr defaultColWidth="9.125" defaultRowHeight="24.75" customHeight="1"/>
  <cols>
    <col min="1" max="2" width="9.125" style="48"/>
    <col min="3" max="3" width="9.125" style="48" customWidth="1"/>
    <col min="4" max="4" width="21.375" style="48" customWidth="1"/>
    <col min="5" max="5" width="6.875" style="104" customWidth="1"/>
    <col min="6" max="6" width="1.75" style="104" customWidth="1"/>
    <col min="7" max="7" width="17.375" style="104" customWidth="1"/>
    <col min="8" max="8" width="1.75" style="104" customWidth="1"/>
    <col min="9" max="9" width="17.375" style="104" customWidth="1"/>
    <col min="10" max="10" width="1.75" style="104" customWidth="1"/>
    <col min="11" max="11" width="17.375" style="104" customWidth="1"/>
    <col min="12" max="12" width="1.75" style="104" customWidth="1"/>
    <col min="13" max="13" width="17.375" style="48" customWidth="1"/>
    <col min="14" max="14" width="1.375" style="48" customWidth="1"/>
    <col min="15" max="16384" width="9.125" style="48"/>
  </cols>
  <sheetData>
    <row r="1" spans="1:14" ht="24.75" customHeight="1">
      <c r="A1" s="171" t="s">
        <v>167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</row>
    <row r="2" spans="1:14" ht="24.75" customHeight="1">
      <c r="A2" s="171" t="s">
        <v>0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</row>
    <row r="3" spans="1:14" ht="24.75" customHeight="1">
      <c r="A3" s="171" t="s">
        <v>216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</row>
    <row r="4" spans="1:14" ht="24.75" customHeight="1">
      <c r="A4" s="46"/>
      <c r="B4" s="46"/>
      <c r="C4" s="46"/>
      <c r="D4" s="46"/>
      <c r="E4" s="98"/>
      <c r="F4" s="98"/>
      <c r="G4" s="98"/>
      <c r="H4" s="98"/>
      <c r="I4" s="98"/>
      <c r="J4" s="98"/>
      <c r="K4" s="98"/>
      <c r="L4" s="98"/>
      <c r="M4" s="98"/>
      <c r="N4" s="98"/>
    </row>
    <row r="5" spans="1:14" ht="24.75" customHeight="1">
      <c r="A5" s="47"/>
      <c r="B5" s="47"/>
      <c r="C5" s="47"/>
      <c r="D5" s="47"/>
      <c r="E5" s="102"/>
      <c r="F5" s="102"/>
      <c r="G5" s="102"/>
      <c r="H5" s="102"/>
      <c r="I5" s="102"/>
      <c r="J5" s="102"/>
      <c r="K5" s="102"/>
      <c r="L5" s="102"/>
      <c r="M5" s="78" t="s">
        <v>1</v>
      </c>
    </row>
    <row r="6" spans="1:14" ht="24.75" customHeight="1">
      <c r="A6" s="47"/>
      <c r="B6" s="47"/>
      <c r="C6" s="47"/>
      <c r="D6" s="47"/>
      <c r="E6" s="102"/>
      <c r="F6" s="102"/>
      <c r="G6" s="172" t="s">
        <v>2</v>
      </c>
      <c r="H6" s="172"/>
      <c r="I6" s="172"/>
      <c r="J6" s="102"/>
      <c r="K6" s="172" t="s">
        <v>3</v>
      </c>
      <c r="L6" s="172"/>
      <c r="M6" s="172"/>
    </row>
    <row r="7" spans="1:14" ht="24.75" customHeight="1">
      <c r="A7" s="47"/>
      <c r="B7" s="47"/>
      <c r="C7" s="47"/>
      <c r="D7" s="47"/>
      <c r="E7" s="103" t="s">
        <v>4</v>
      </c>
      <c r="F7" s="103"/>
      <c r="G7" s="105" t="s">
        <v>217</v>
      </c>
      <c r="H7" s="105"/>
      <c r="I7" s="106" t="s">
        <v>5</v>
      </c>
      <c r="K7" s="105" t="str">
        <f>G7</f>
        <v>September 30, 2025</v>
      </c>
      <c r="L7" s="98"/>
      <c r="M7" s="106" t="s">
        <v>5</v>
      </c>
    </row>
    <row r="8" spans="1:14" ht="24.75" customHeight="1">
      <c r="A8" s="46"/>
      <c r="B8" s="46"/>
      <c r="C8" s="46"/>
      <c r="D8" s="46"/>
      <c r="E8" s="98"/>
      <c r="F8" s="98"/>
      <c r="G8" s="107" t="s">
        <v>6</v>
      </c>
      <c r="H8" s="107"/>
      <c r="I8" s="107" t="s">
        <v>7</v>
      </c>
      <c r="J8" s="56"/>
      <c r="K8" s="107" t="s">
        <v>6</v>
      </c>
      <c r="L8" s="108"/>
      <c r="M8" s="107" t="s">
        <v>7</v>
      </c>
    </row>
    <row r="9" spans="1:14" ht="24.75" customHeight="1">
      <c r="A9" s="47"/>
      <c r="B9" s="47" t="s">
        <v>197</v>
      </c>
      <c r="C9" s="47"/>
      <c r="D9" s="47"/>
      <c r="E9" s="98"/>
      <c r="F9" s="98"/>
      <c r="G9" s="107" t="s">
        <v>8</v>
      </c>
      <c r="H9" s="107"/>
      <c r="I9" s="107"/>
      <c r="K9" s="107" t="s">
        <v>8</v>
      </c>
      <c r="L9" s="108"/>
      <c r="M9" s="107"/>
    </row>
    <row r="10" spans="1:14" ht="24.75" customHeight="1">
      <c r="A10" s="51" t="s">
        <v>9</v>
      </c>
      <c r="B10" s="47"/>
      <c r="C10" s="47"/>
      <c r="D10" s="47"/>
      <c r="E10" s="102"/>
      <c r="F10" s="102"/>
      <c r="G10" s="102"/>
      <c r="H10" s="102"/>
      <c r="I10" s="102"/>
      <c r="J10" s="102"/>
      <c r="K10" s="102"/>
      <c r="L10" s="102"/>
    </row>
    <row r="11" spans="1:14" ht="24.75" customHeight="1">
      <c r="A11" s="53" t="s">
        <v>195</v>
      </c>
      <c r="B11" s="47"/>
      <c r="C11" s="47"/>
      <c r="D11" s="47"/>
      <c r="E11" s="31" t="s">
        <v>10</v>
      </c>
      <c r="F11" s="31"/>
      <c r="G11" s="47">
        <v>695626446.83000004</v>
      </c>
      <c r="H11" s="99"/>
      <c r="I11" s="64">
        <v>920840576.75999999</v>
      </c>
      <c r="J11" s="113"/>
      <c r="K11" s="47">
        <v>566526788.74000001</v>
      </c>
      <c r="L11" s="99"/>
      <c r="M11" s="64">
        <v>882186938.14999998</v>
      </c>
    </row>
    <row r="12" spans="1:14" ht="24.75" customHeight="1">
      <c r="A12" s="54" t="s">
        <v>196</v>
      </c>
      <c r="B12" s="47"/>
      <c r="C12" s="47"/>
      <c r="D12" s="47"/>
      <c r="E12" s="31" t="s">
        <v>11</v>
      </c>
      <c r="F12" s="31"/>
      <c r="G12" s="47">
        <v>715854033.36000001</v>
      </c>
      <c r="H12" s="99"/>
      <c r="I12" s="64">
        <v>639943996.98000002</v>
      </c>
      <c r="J12" s="113"/>
      <c r="K12" s="47">
        <v>517673821.54000002</v>
      </c>
      <c r="L12" s="99"/>
      <c r="M12" s="64">
        <v>617763227.38999999</v>
      </c>
    </row>
    <row r="13" spans="1:14" ht="24.75" customHeight="1">
      <c r="A13" s="57" t="s">
        <v>12</v>
      </c>
      <c r="B13" s="47"/>
      <c r="C13" s="47"/>
      <c r="D13" s="47"/>
      <c r="E13" s="31" t="s">
        <v>13</v>
      </c>
      <c r="F13" s="31"/>
      <c r="G13" s="47">
        <v>9978495.5399999991</v>
      </c>
      <c r="H13" s="99"/>
      <c r="I13" s="64">
        <v>7396981.0899999999</v>
      </c>
      <c r="J13" s="113"/>
      <c r="K13" s="48">
        <v>7829871.5</v>
      </c>
      <c r="L13" s="99"/>
      <c r="M13" s="64">
        <v>6366362.0899999999</v>
      </c>
    </row>
    <row r="14" spans="1:14" ht="24.75" customHeight="1">
      <c r="A14" s="55" t="s">
        <v>175</v>
      </c>
      <c r="B14" s="47"/>
      <c r="C14" s="47"/>
      <c r="D14" s="47"/>
      <c r="E14" s="31" t="s">
        <v>15</v>
      </c>
      <c r="F14" s="31"/>
      <c r="G14" s="47">
        <v>251028.06</v>
      </c>
      <c r="H14" s="99"/>
      <c r="I14" s="64">
        <v>0</v>
      </c>
      <c r="J14" s="113"/>
      <c r="K14" s="48">
        <v>251028.06</v>
      </c>
      <c r="L14" s="99"/>
      <c r="M14" s="64">
        <v>0</v>
      </c>
    </row>
    <row r="15" spans="1:14" ht="24.75" customHeight="1">
      <c r="A15" s="55" t="s">
        <v>14</v>
      </c>
      <c r="B15" s="47"/>
      <c r="C15" s="47"/>
      <c r="D15" s="47"/>
      <c r="E15" s="31" t="s">
        <v>17</v>
      </c>
      <c r="F15" s="31"/>
      <c r="G15" s="47">
        <v>791312736.16000009</v>
      </c>
      <c r="H15" s="99"/>
      <c r="I15" s="64">
        <v>451381555.60000002</v>
      </c>
      <c r="J15" s="113"/>
      <c r="K15" s="47">
        <v>507976854.10999995</v>
      </c>
      <c r="L15" s="99"/>
      <c r="M15" s="64">
        <v>429892730.19</v>
      </c>
    </row>
    <row r="16" spans="1:14" ht="24.75" customHeight="1">
      <c r="A16" s="54" t="s">
        <v>16</v>
      </c>
      <c r="B16" s="47"/>
      <c r="C16" s="47"/>
      <c r="D16" s="47"/>
      <c r="E16" s="31" t="s">
        <v>22</v>
      </c>
      <c r="F16" s="31"/>
      <c r="G16" s="47">
        <v>45398887.310000002</v>
      </c>
      <c r="H16" s="99"/>
      <c r="I16" s="64">
        <v>59938461.189999998</v>
      </c>
      <c r="J16" s="113"/>
      <c r="K16" s="47">
        <v>40790830.149999999</v>
      </c>
      <c r="L16" s="99"/>
      <c r="M16" s="64">
        <v>59938461.189999998</v>
      </c>
    </row>
    <row r="17" spans="1:13" ht="24.75" customHeight="1">
      <c r="A17" s="47"/>
      <c r="B17" s="51" t="s">
        <v>18</v>
      </c>
      <c r="C17" s="47"/>
      <c r="D17" s="47"/>
      <c r="E17" s="96"/>
      <c r="F17" s="96"/>
      <c r="G17" s="93">
        <f>SUM(G11:G16)</f>
        <v>2258421627.2599998</v>
      </c>
      <c r="H17" s="115"/>
      <c r="I17" s="138">
        <f>SUM(I11:I16)</f>
        <v>2079501571.6199999</v>
      </c>
      <c r="J17" s="115"/>
      <c r="K17" s="93">
        <f>SUM(K11:K16)</f>
        <v>1641049194.0999999</v>
      </c>
      <c r="L17" s="115"/>
      <c r="M17" s="93">
        <f>SUM(M11:M16)</f>
        <v>1996147719.01</v>
      </c>
    </row>
    <row r="18" spans="1:13" ht="24.75" customHeight="1">
      <c r="A18" s="51" t="s">
        <v>19</v>
      </c>
      <c r="B18" s="51"/>
      <c r="C18" s="47"/>
      <c r="D18" s="47"/>
      <c r="E18" s="96"/>
      <c r="F18" s="96"/>
      <c r="G18" s="115"/>
      <c r="H18" s="115"/>
      <c r="I18" s="115"/>
      <c r="J18" s="115"/>
      <c r="K18" s="115"/>
      <c r="L18" s="115"/>
      <c r="M18" s="64"/>
    </row>
    <row r="19" spans="1:13" ht="24.75" customHeight="1">
      <c r="A19" s="51" t="s">
        <v>21</v>
      </c>
      <c r="B19" s="51"/>
      <c r="C19" s="47"/>
      <c r="D19" s="47"/>
      <c r="E19" s="96"/>
      <c r="F19" s="96"/>
      <c r="G19" s="47">
        <v>3623319.7199999997</v>
      </c>
      <c r="H19" s="64"/>
      <c r="I19" s="64">
        <v>4475114.0999999996</v>
      </c>
      <c r="J19" s="64"/>
      <c r="K19" s="47">
        <v>3623319.7199999997</v>
      </c>
      <c r="L19" s="64"/>
      <c r="M19" s="64">
        <v>4475114.0999999996</v>
      </c>
    </row>
    <row r="20" spans="1:13" ht="24.75" customHeight="1">
      <c r="A20" s="51" t="s">
        <v>226</v>
      </c>
      <c r="B20" s="51"/>
      <c r="C20" s="47"/>
      <c r="D20" s="47"/>
      <c r="E20" s="98" t="s">
        <v>24</v>
      </c>
      <c r="F20" s="96"/>
      <c r="G20" s="47">
        <v>0</v>
      </c>
      <c r="H20" s="64"/>
      <c r="I20" s="64">
        <v>0</v>
      </c>
      <c r="J20" s="64"/>
      <c r="K20" s="47">
        <v>213079587.93000001</v>
      </c>
      <c r="L20" s="64"/>
      <c r="M20" s="64">
        <v>63079587.93</v>
      </c>
    </row>
    <row r="21" spans="1:13" ht="24.75" customHeight="1">
      <c r="A21" s="55" t="s">
        <v>20</v>
      </c>
      <c r="B21" s="51"/>
      <c r="C21" s="47"/>
      <c r="D21" s="47"/>
      <c r="E21" s="98" t="s">
        <v>13</v>
      </c>
      <c r="F21" s="96"/>
      <c r="G21" s="47">
        <v>9096295.2300000004</v>
      </c>
      <c r="H21" s="115"/>
      <c r="I21" s="64">
        <v>13771703.779999999</v>
      </c>
      <c r="J21" s="64"/>
      <c r="K21" s="47">
        <v>8773942</v>
      </c>
      <c r="L21" s="64"/>
      <c r="M21" s="64">
        <v>13771703.779999999</v>
      </c>
    </row>
    <row r="22" spans="1:13" ht="24.75" customHeight="1">
      <c r="A22" s="54" t="s">
        <v>23</v>
      </c>
      <c r="B22" s="47"/>
      <c r="C22" s="47"/>
      <c r="D22" s="47"/>
      <c r="E22" s="98" t="s">
        <v>26</v>
      </c>
      <c r="F22" s="98"/>
      <c r="G22" s="47">
        <v>558356484.71000004</v>
      </c>
      <c r="H22" s="64"/>
      <c r="I22" s="64">
        <v>445119927.64999998</v>
      </c>
      <c r="J22" s="64"/>
      <c r="K22" s="47">
        <v>433042879.0800001</v>
      </c>
      <c r="L22" s="64"/>
      <c r="M22" s="64">
        <v>425599449.01999998</v>
      </c>
    </row>
    <row r="23" spans="1:13" ht="24.75" customHeight="1">
      <c r="A23" s="54" t="s">
        <v>25</v>
      </c>
      <c r="B23" s="47"/>
      <c r="C23" s="47"/>
      <c r="D23" s="47"/>
      <c r="E23" s="31" t="s">
        <v>28</v>
      </c>
      <c r="F23" s="31"/>
      <c r="G23" s="47">
        <v>19263148.469999999</v>
      </c>
      <c r="H23" s="64"/>
      <c r="I23" s="64">
        <v>18419417.73</v>
      </c>
      <c r="J23" s="64"/>
      <c r="K23" s="47">
        <v>18974538.16</v>
      </c>
      <c r="L23" s="64"/>
      <c r="M23" s="64">
        <v>17821113.199999999</v>
      </c>
    </row>
    <row r="24" spans="1:13" ht="24.75" customHeight="1">
      <c r="A24" s="54" t="s">
        <v>27</v>
      </c>
      <c r="B24" s="47"/>
      <c r="C24" s="47"/>
      <c r="D24" s="47"/>
      <c r="E24" s="31" t="s">
        <v>30</v>
      </c>
      <c r="F24" s="31"/>
      <c r="G24" s="47">
        <v>18343920.449999999</v>
      </c>
      <c r="H24" s="64"/>
      <c r="I24" s="64">
        <v>17945004.390000001</v>
      </c>
      <c r="J24" s="64"/>
      <c r="K24" s="47">
        <v>0</v>
      </c>
      <c r="L24" s="64"/>
      <c r="M24" s="64">
        <v>0</v>
      </c>
    </row>
    <row r="25" spans="1:13" ht="24.75" customHeight="1">
      <c r="A25" s="54" t="s">
        <v>224</v>
      </c>
      <c r="B25" s="47"/>
      <c r="C25" s="47"/>
      <c r="D25" s="47"/>
      <c r="E25" s="31" t="s">
        <v>24</v>
      </c>
      <c r="F25" s="31"/>
      <c r="G25" s="47">
        <v>45853640.460000001</v>
      </c>
      <c r="H25" s="64"/>
      <c r="I25" s="64">
        <v>0</v>
      </c>
      <c r="J25" s="64"/>
      <c r="K25" s="47">
        <v>0</v>
      </c>
      <c r="L25" s="64"/>
      <c r="M25" s="64">
        <v>0</v>
      </c>
    </row>
    <row r="26" spans="1:13" ht="24.75" customHeight="1">
      <c r="A26" s="56" t="s">
        <v>29</v>
      </c>
      <c r="B26" s="47"/>
      <c r="C26" s="47"/>
      <c r="D26" s="47"/>
      <c r="E26" s="98" t="s">
        <v>32</v>
      </c>
      <c r="F26" s="98"/>
      <c r="G26" s="47">
        <v>26850414.459999997</v>
      </c>
      <c r="H26" s="64"/>
      <c r="I26" s="64">
        <v>28032991.350000001</v>
      </c>
      <c r="J26" s="64"/>
      <c r="K26" s="47">
        <v>21269218.68</v>
      </c>
      <c r="L26" s="64"/>
      <c r="M26" s="64">
        <v>22053546.899999999</v>
      </c>
    </row>
    <row r="27" spans="1:13" ht="24.75" customHeight="1">
      <c r="A27" s="56" t="s">
        <v>31</v>
      </c>
      <c r="B27" s="47"/>
      <c r="C27" s="47"/>
      <c r="D27" s="47"/>
      <c r="E27" s="98" t="s">
        <v>34</v>
      </c>
      <c r="F27" s="98"/>
      <c r="G27" s="47">
        <v>68044141.5</v>
      </c>
      <c r="H27" s="64"/>
      <c r="I27" s="64">
        <v>57088915.329999998</v>
      </c>
      <c r="J27" s="64"/>
      <c r="K27" s="47">
        <v>68044141.5</v>
      </c>
      <c r="L27" s="64"/>
      <c r="M27" s="64">
        <v>57088915.329999998</v>
      </c>
    </row>
    <row r="28" spans="1:13" ht="24.75" customHeight="1">
      <c r="A28" s="56" t="s">
        <v>33</v>
      </c>
      <c r="B28" s="47"/>
      <c r="C28" s="47"/>
      <c r="D28" s="47"/>
      <c r="E28" s="31" t="s">
        <v>35</v>
      </c>
      <c r="F28" s="31"/>
      <c r="G28" s="47">
        <v>10183128.619999999</v>
      </c>
      <c r="H28" s="64"/>
      <c r="I28" s="64">
        <v>5088106.5199999996</v>
      </c>
      <c r="J28" s="64"/>
      <c r="K28" s="47">
        <v>8648358.9260000009</v>
      </c>
      <c r="L28" s="64"/>
      <c r="M28" s="64">
        <v>5084188.2300000004</v>
      </c>
    </row>
    <row r="29" spans="1:13" ht="24.75" customHeight="1">
      <c r="A29" s="51" t="s">
        <v>179</v>
      </c>
      <c r="B29" s="47"/>
      <c r="C29" s="47"/>
      <c r="D29" s="47"/>
      <c r="E29" s="31" t="s">
        <v>37</v>
      </c>
      <c r="F29" s="31"/>
      <c r="G29" s="47">
        <v>46800000</v>
      </c>
      <c r="H29" s="64"/>
      <c r="I29" s="64">
        <v>35000000</v>
      </c>
      <c r="J29" s="64"/>
      <c r="K29" s="47">
        <v>36000000</v>
      </c>
      <c r="L29" s="64"/>
      <c r="M29" s="64">
        <v>35000000</v>
      </c>
    </row>
    <row r="30" spans="1:13" ht="24.75" customHeight="1">
      <c r="A30" s="56" t="s">
        <v>36</v>
      </c>
      <c r="B30" s="51"/>
      <c r="C30" s="47"/>
      <c r="D30" s="47"/>
      <c r="E30" s="98" t="s">
        <v>45</v>
      </c>
      <c r="F30" s="98"/>
      <c r="G30" s="47">
        <v>3161434.0300000003</v>
      </c>
      <c r="H30" s="64"/>
      <c r="I30" s="64">
        <v>4608779.8899999997</v>
      </c>
      <c r="J30" s="64"/>
      <c r="K30" s="47">
        <v>3140834.0300000003</v>
      </c>
      <c r="L30" s="64"/>
      <c r="M30" s="64">
        <v>4608779.8899999997</v>
      </c>
    </row>
    <row r="31" spans="1:13" ht="24.75" customHeight="1">
      <c r="A31" s="51"/>
      <c r="B31" s="51" t="s">
        <v>38</v>
      </c>
      <c r="C31" s="47"/>
      <c r="D31" s="47"/>
      <c r="E31" s="96"/>
      <c r="F31" s="96"/>
      <c r="G31" s="93">
        <f>SUM(G19:G30)</f>
        <v>809575927.65000021</v>
      </c>
      <c r="H31" s="115"/>
      <c r="I31" s="93">
        <f>SUM(I19:I30)</f>
        <v>629549960.74000001</v>
      </c>
      <c r="J31" s="115"/>
      <c r="K31" s="93">
        <f>SUM(K19:K30)</f>
        <v>814596820.02600002</v>
      </c>
      <c r="L31" s="115"/>
      <c r="M31" s="93">
        <f>SUM(M19:M30)</f>
        <v>648582398.38</v>
      </c>
    </row>
    <row r="32" spans="1:13" ht="24.75" customHeight="1" thickBot="1">
      <c r="A32" s="51" t="s">
        <v>39</v>
      </c>
      <c r="B32" s="47"/>
      <c r="C32" s="47"/>
      <c r="D32" s="47"/>
      <c r="E32" s="96"/>
      <c r="F32" s="96"/>
      <c r="G32" s="130">
        <f>+G17+G31</f>
        <v>3067997554.9099998</v>
      </c>
      <c r="H32" s="115"/>
      <c r="I32" s="139">
        <f>I31+I17</f>
        <v>2709051532.3599997</v>
      </c>
      <c r="J32" s="115"/>
      <c r="K32" s="130">
        <f>+K17+K31</f>
        <v>2455646014.1259999</v>
      </c>
      <c r="L32" s="115"/>
      <c r="M32" s="130">
        <f>+M17+M31</f>
        <v>2644730117.3899999</v>
      </c>
    </row>
    <row r="33" spans="1:13" ht="24.75" customHeight="1" thickTop="1">
      <c r="A33" s="47"/>
      <c r="B33" s="47"/>
      <c r="C33" s="47"/>
      <c r="D33" s="47"/>
      <c r="E33" s="96"/>
      <c r="F33" s="96"/>
      <c r="G33" s="96"/>
      <c r="H33" s="96"/>
      <c r="I33" s="96"/>
      <c r="J33" s="96"/>
      <c r="K33" s="96"/>
      <c r="L33" s="96"/>
      <c r="M33" s="47"/>
    </row>
    <row r="34" spans="1:13" ht="24.75" customHeight="1">
      <c r="A34" s="47"/>
      <c r="B34" s="47"/>
      <c r="C34" s="47"/>
      <c r="D34" s="47"/>
      <c r="E34" s="96"/>
      <c r="F34" s="96"/>
      <c r="G34" s="96"/>
      <c r="H34" s="96"/>
      <c r="I34" s="96"/>
      <c r="J34" s="96"/>
      <c r="K34" s="96"/>
      <c r="L34" s="96"/>
      <c r="M34" s="47"/>
    </row>
    <row r="35" spans="1:13" ht="24.75" customHeight="1">
      <c r="A35" s="47"/>
      <c r="B35" s="47"/>
      <c r="C35" s="47"/>
      <c r="D35" s="47"/>
      <c r="E35" s="96"/>
      <c r="F35" s="96"/>
      <c r="G35" s="96"/>
      <c r="H35" s="96"/>
      <c r="I35" s="96"/>
      <c r="J35" s="96"/>
      <c r="K35" s="96"/>
      <c r="L35" s="96"/>
      <c r="M35" s="47"/>
    </row>
    <row r="36" spans="1:13" ht="24.75" customHeight="1">
      <c r="A36" s="51" t="s">
        <v>227</v>
      </c>
      <c r="B36" s="47"/>
      <c r="C36" s="47"/>
      <c r="D36" s="47"/>
      <c r="E36" s="102"/>
      <c r="F36" s="102"/>
      <c r="G36" s="102"/>
      <c r="H36" s="102"/>
      <c r="I36" s="102"/>
      <c r="J36" s="102"/>
      <c r="K36" s="102"/>
      <c r="L36" s="102"/>
      <c r="M36" s="47"/>
    </row>
    <row r="37" spans="1:13" ht="24.75" customHeight="1">
      <c r="A37" s="51"/>
      <c r="B37" s="47"/>
      <c r="C37" s="47"/>
      <c r="D37" s="47"/>
      <c r="E37" s="102"/>
      <c r="F37" s="102"/>
      <c r="G37" s="102"/>
      <c r="H37" s="102"/>
      <c r="I37" s="102"/>
      <c r="J37" s="102"/>
      <c r="K37" s="102"/>
      <c r="L37" s="102"/>
      <c r="M37" s="47"/>
    </row>
    <row r="38" spans="1:13" ht="24.75" customHeight="1">
      <c r="A38" s="51"/>
      <c r="B38" s="47"/>
      <c r="C38" s="47"/>
      <c r="D38" s="47"/>
      <c r="E38" s="102"/>
      <c r="F38" s="102"/>
      <c r="G38" s="102"/>
      <c r="H38" s="102"/>
      <c r="I38" s="102"/>
      <c r="J38" s="102"/>
      <c r="K38" s="102"/>
      <c r="L38" s="102"/>
      <c r="M38" s="47"/>
    </row>
    <row r="39" spans="1:13" ht="24.75" customHeight="1">
      <c r="A39" s="51"/>
      <c r="B39" s="47"/>
      <c r="C39" s="47"/>
      <c r="D39" s="47"/>
      <c r="E39" s="102"/>
      <c r="F39" s="102"/>
      <c r="G39" s="102"/>
      <c r="H39" s="102"/>
      <c r="I39" s="102"/>
      <c r="J39" s="102"/>
      <c r="K39" s="102"/>
      <c r="L39" s="102"/>
      <c r="M39" s="47"/>
    </row>
    <row r="40" spans="1:13" ht="24.75" customHeight="1">
      <c r="A40" s="51"/>
      <c r="B40" s="47"/>
      <c r="C40" s="47"/>
      <c r="D40" s="47"/>
      <c r="E40" s="102"/>
      <c r="F40" s="102"/>
      <c r="G40" s="102"/>
      <c r="H40" s="102"/>
      <c r="I40" s="102"/>
      <c r="J40" s="102"/>
      <c r="K40" s="102"/>
      <c r="L40" s="102"/>
      <c r="M40" s="47"/>
    </row>
    <row r="41" spans="1:13" ht="24.75" customHeight="1">
      <c r="B41" s="47"/>
      <c r="C41" s="47" t="s">
        <v>183</v>
      </c>
      <c r="D41" s="47"/>
      <c r="E41" s="102"/>
      <c r="F41" s="102"/>
      <c r="G41" s="102"/>
      <c r="H41" s="102"/>
      <c r="I41" s="102"/>
      <c r="J41" s="102"/>
      <c r="K41" s="102"/>
      <c r="L41" s="102"/>
      <c r="M41" s="47"/>
    </row>
    <row r="42" spans="1:13" ht="24.75" customHeight="1">
      <c r="A42" s="47"/>
      <c r="B42" s="47"/>
      <c r="C42" s="47" t="s">
        <v>40</v>
      </c>
      <c r="D42" s="47"/>
      <c r="E42" s="102"/>
      <c r="F42" s="102"/>
      <c r="G42" s="102"/>
      <c r="H42" s="102"/>
      <c r="I42" s="102"/>
      <c r="J42" s="102"/>
      <c r="K42" s="102"/>
      <c r="L42" s="102"/>
      <c r="M42" s="47"/>
    </row>
    <row r="43" spans="1:13" ht="24.75" customHeight="1">
      <c r="A43" s="47"/>
      <c r="B43" s="47"/>
      <c r="C43" s="47"/>
      <c r="D43" s="47"/>
      <c r="E43" s="102"/>
      <c r="F43" s="102"/>
      <c r="G43" s="102"/>
      <c r="H43" s="102"/>
      <c r="I43" s="102"/>
      <c r="J43" s="102"/>
      <c r="K43" s="102"/>
      <c r="L43" s="102"/>
      <c r="M43" s="47"/>
    </row>
    <row r="44" spans="1:13" ht="24.75" customHeight="1">
      <c r="A44" s="47"/>
      <c r="B44" s="47"/>
      <c r="C44" s="47"/>
      <c r="D44" s="47"/>
      <c r="E44" s="102"/>
      <c r="F44" s="102"/>
      <c r="G44" s="102"/>
      <c r="H44" s="102"/>
      <c r="I44" s="102"/>
      <c r="J44" s="102"/>
      <c r="K44" s="102"/>
      <c r="L44" s="102"/>
      <c r="M44" s="47"/>
    </row>
    <row r="45" spans="1:13" ht="24.75" customHeight="1">
      <c r="A45" s="171" t="s">
        <v>41</v>
      </c>
      <c r="B45" s="171"/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</row>
    <row r="46" spans="1:13" ht="24.75" customHeight="1">
      <c r="A46" s="171" t="str">
        <f>+A1</f>
        <v>NAMWIWAT MEDICAL CORPORATION PUBLIC COMPANY LIMITED AND SUBSIDIARIES</v>
      </c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</row>
    <row r="47" spans="1:13" ht="24.75" customHeight="1">
      <c r="A47" s="171" t="s">
        <v>42</v>
      </c>
      <c r="B47" s="171"/>
      <c r="C47" s="171"/>
      <c r="D47" s="171"/>
      <c r="E47" s="171"/>
      <c r="F47" s="171"/>
      <c r="G47" s="171"/>
      <c r="H47" s="171"/>
      <c r="I47" s="171"/>
      <c r="J47" s="171"/>
      <c r="K47" s="171"/>
      <c r="L47" s="171"/>
      <c r="M47" s="171"/>
    </row>
    <row r="48" spans="1:13" ht="24.75" customHeight="1">
      <c r="A48" s="171" t="str">
        <f>+A3</f>
        <v>AS AT SEPTEMBER 30, 2025</v>
      </c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</row>
    <row r="49" spans="1:13" ht="24.75" customHeight="1">
      <c r="A49" s="47"/>
      <c r="B49" s="47"/>
      <c r="C49" s="47"/>
      <c r="D49" s="47"/>
      <c r="E49" s="102"/>
      <c r="F49" s="102"/>
      <c r="G49" s="102"/>
      <c r="H49" s="102"/>
      <c r="I49" s="102"/>
      <c r="J49" s="102"/>
      <c r="K49" s="102"/>
      <c r="L49" s="102"/>
      <c r="M49" s="47"/>
    </row>
    <row r="50" spans="1:13" ht="24.75" customHeight="1">
      <c r="A50" s="47"/>
      <c r="B50" s="47"/>
      <c r="C50" s="47"/>
      <c r="D50" s="47"/>
      <c r="E50" s="102"/>
      <c r="F50" s="102"/>
      <c r="G50" s="102"/>
      <c r="H50" s="102"/>
      <c r="I50" s="102"/>
      <c r="J50" s="102"/>
      <c r="K50" s="102"/>
      <c r="L50" s="102"/>
      <c r="M50" s="78" t="s">
        <v>1</v>
      </c>
    </row>
    <row r="51" spans="1:13" ht="24.75" customHeight="1">
      <c r="A51" s="47"/>
      <c r="B51" s="47"/>
      <c r="C51" s="47"/>
      <c r="D51" s="47"/>
      <c r="E51" s="102"/>
      <c r="F51" s="102"/>
      <c r="G51" s="172" t="s">
        <v>2</v>
      </c>
      <c r="H51" s="172"/>
      <c r="I51" s="172"/>
      <c r="J51" s="102"/>
      <c r="K51" s="172" t="s">
        <v>3</v>
      </c>
      <c r="L51" s="172"/>
      <c r="M51" s="172"/>
    </row>
    <row r="52" spans="1:13" ht="24.75" customHeight="1">
      <c r="A52" s="47"/>
      <c r="B52" s="47"/>
      <c r="C52" s="47"/>
      <c r="D52" s="47"/>
      <c r="E52" s="103" t="s">
        <v>4</v>
      </c>
      <c r="F52" s="103"/>
      <c r="G52" s="105" t="str">
        <f>+G7</f>
        <v>September 30, 2025</v>
      </c>
      <c r="H52" s="98"/>
      <c r="I52" s="105" t="str">
        <f>+I7</f>
        <v>December 31, 2024</v>
      </c>
      <c r="J52" s="103"/>
      <c r="K52" s="105" t="str">
        <f>+K7</f>
        <v>September 30, 2025</v>
      </c>
      <c r="L52" s="98"/>
      <c r="M52" s="105" t="str">
        <f>+M7</f>
        <v>December 31, 2024</v>
      </c>
    </row>
    <row r="53" spans="1:13" ht="24.75" customHeight="1">
      <c r="A53" s="46"/>
      <c r="B53" s="46"/>
      <c r="C53" s="46"/>
      <c r="D53" s="46"/>
      <c r="E53" s="98"/>
      <c r="F53" s="98"/>
      <c r="G53" s="107" t="s">
        <v>6</v>
      </c>
      <c r="H53" s="108"/>
      <c r="I53" s="107" t="s">
        <v>7</v>
      </c>
      <c r="J53" s="98"/>
      <c r="K53" s="107" t="s">
        <v>6</v>
      </c>
      <c r="L53" s="108"/>
      <c r="M53" s="107" t="s">
        <v>7</v>
      </c>
    </row>
    <row r="54" spans="1:13" ht="24.75" customHeight="1">
      <c r="A54" s="171" t="s">
        <v>43</v>
      </c>
      <c r="B54" s="171"/>
      <c r="C54" s="171"/>
      <c r="D54" s="171"/>
      <c r="E54" s="98"/>
      <c r="F54" s="98"/>
      <c r="G54" s="107" t="s">
        <v>8</v>
      </c>
      <c r="H54" s="108"/>
      <c r="I54" s="107"/>
      <c r="J54" s="98"/>
      <c r="K54" s="107" t="s">
        <v>8</v>
      </c>
      <c r="L54" s="108"/>
      <c r="M54" s="107"/>
    </row>
    <row r="55" spans="1:13" ht="24.75" customHeight="1">
      <c r="A55" s="54" t="s">
        <v>44</v>
      </c>
      <c r="B55" s="47"/>
      <c r="C55" s="47"/>
      <c r="D55" s="47"/>
      <c r="E55" s="102"/>
      <c r="F55" s="102"/>
      <c r="G55" s="102"/>
      <c r="H55" s="102"/>
      <c r="I55" s="102"/>
      <c r="J55" s="102"/>
      <c r="K55" s="102"/>
      <c r="L55" s="102"/>
    </row>
    <row r="56" spans="1:13" ht="24.75" customHeight="1">
      <c r="A56" s="51" t="s">
        <v>168</v>
      </c>
      <c r="B56" s="47"/>
      <c r="C56" s="47"/>
      <c r="D56" s="47"/>
      <c r="E56" s="31"/>
      <c r="F56" s="31"/>
      <c r="G56" s="31"/>
      <c r="H56" s="31"/>
      <c r="I56" s="31"/>
      <c r="J56" s="31"/>
      <c r="K56" s="31"/>
      <c r="L56" s="31"/>
      <c r="M56" s="64"/>
    </row>
    <row r="57" spans="1:13" ht="24.75" customHeight="1">
      <c r="A57" s="51" t="s">
        <v>169</v>
      </c>
      <c r="B57" s="47"/>
      <c r="C57" s="47"/>
      <c r="D57" s="47"/>
      <c r="E57" s="31" t="s">
        <v>47</v>
      </c>
      <c r="F57" s="31"/>
      <c r="G57" s="47">
        <v>323879824.80000007</v>
      </c>
      <c r="H57" s="64"/>
      <c r="I57" s="64">
        <v>270722255.72000003</v>
      </c>
      <c r="J57" s="64"/>
      <c r="K57" s="47">
        <v>147739375.55000001</v>
      </c>
      <c r="L57" s="64"/>
      <c r="M57" s="64">
        <v>269920809.63999999</v>
      </c>
    </row>
    <row r="58" spans="1:13" ht="24.75" customHeight="1">
      <c r="A58" s="51" t="s">
        <v>46</v>
      </c>
      <c r="B58" s="47"/>
      <c r="C58" s="47"/>
      <c r="D58" s="47"/>
      <c r="E58" s="31" t="s">
        <v>49</v>
      </c>
      <c r="F58" s="31"/>
      <c r="G58" s="47">
        <v>308447087.16999996</v>
      </c>
      <c r="H58" s="64"/>
      <c r="I58" s="64">
        <v>167447474.13999999</v>
      </c>
      <c r="J58" s="64"/>
      <c r="K58" s="47">
        <v>84408858.149999991</v>
      </c>
      <c r="L58" s="64"/>
      <c r="M58" s="64">
        <v>149903348.03</v>
      </c>
    </row>
    <row r="59" spans="1:13" ht="24.75" customHeight="1">
      <c r="A59" s="51" t="s">
        <v>48</v>
      </c>
      <c r="B59" s="47"/>
      <c r="C59" s="47"/>
      <c r="D59" s="47"/>
      <c r="E59" s="31" t="s">
        <v>51</v>
      </c>
      <c r="F59" s="31"/>
      <c r="G59" s="47">
        <v>28930929.319999997</v>
      </c>
      <c r="H59" s="64"/>
      <c r="I59" s="64">
        <v>9062058.8300000001</v>
      </c>
      <c r="J59" s="64"/>
      <c r="K59" s="47">
        <v>24068811.239999998</v>
      </c>
      <c r="L59" s="64"/>
      <c r="M59" s="64">
        <v>8838143.2899999991</v>
      </c>
    </row>
    <row r="60" spans="1:13" ht="24.75" customHeight="1">
      <c r="A60" s="51" t="s">
        <v>50</v>
      </c>
      <c r="B60" s="47"/>
      <c r="C60" s="47"/>
      <c r="D60" s="47"/>
      <c r="E60" s="31" t="s">
        <v>53</v>
      </c>
      <c r="F60" s="31"/>
      <c r="G60" s="47">
        <v>20797531.149999999</v>
      </c>
      <c r="H60" s="64"/>
      <c r="I60" s="64">
        <v>8100652.8099999996</v>
      </c>
      <c r="J60" s="64"/>
      <c r="K60" s="48">
        <v>8314277.8499999996</v>
      </c>
      <c r="L60" s="64"/>
      <c r="M60" s="64">
        <v>6787060.3899999997</v>
      </c>
    </row>
    <row r="61" spans="1:13" ht="24.75" customHeight="1">
      <c r="A61" s="51" t="s">
        <v>52</v>
      </c>
      <c r="B61" s="47"/>
      <c r="C61" s="47"/>
      <c r="D61" s="47"/>
      <c r="E61" s="31" t="s">
        <v>61</v>
      </c>
      <c r="F61" s="31"/>
      <c r="G61" s="48">
        <v>14879044.419999998</v>
      </c>
      <c r="H61" s="64"/>
      <c r="I61" s="64">
        <v>15326736.710000001</v>
      </c>
      <c r="J61" s="64"/>
      <c r="K61" s="47">
        <v>14230753.02</v>
      </c>
      <c r="L61" s="64"/>
      <c r="M61" s="64">
        <v>15172099.130000001</v>
      </c>
    </row>
    <row r="62" spans="1:13" ht="24.75" customHeight="1">
      <c r="A62" s="51" t="s">
        <v>228</v>
      </c>
      <c r="B62" s="47"/>
      <c r="C62" s="47"/>
      <c r="D62" s="47"/>
      <c r="E62" s="31" t="s">
        <v>54</v>
      </c>
      <c r="F62" s="31"/>
      <c r="G62" s="48">
        <v>6508122.2800000003</v>
      </c>
      <c r="H62" s="64"/>
      <c r="I62" s="64">
        <v>6549062.4000000004</v>
      </c>
      <c r="J62" s="64"/>
      <c r="K62" s="47">
        <v>0</v>
      </c>
      <c r="L62" s="64"/>
      <c r="M62" s="64">
        <v>0</v>
      </c>
    </row>
    <row r="63" spans="1:13" ht="24.75" customHeight="1">
      <c r="A63" s="51" t="s">
        <v>229</v>
      </c>
      <c r="B63" s="47"/>
      <c r="C63" s="47"/>
      <c r="D63" s="47"/>
      <c r="E63" s="31"/>
      <c r="F63" s="31"/>
      <c r="G63" s="47">
        <v>13702863.15002254</v>
      </c>
      <c r="H63" s="64"/>
      <c r="I63" s="64">
        <v>28165341.32</v>
      </c>
      <c r="J63" s="64"/>
      <c r="K63" s="47">
        <v>2235888.1799999997</v>
      </c>
      <c r="L63" s="64"/>
      <c r="M63" s="64">
        <v>26599696.719999999</v>
      </c>
    </row>
    <row r="64" spans="1:13" ht="24.75" customHeight="1">
      <c r="A64" s="51" t="s">
        <v>55</v>
      </c>
      <c r="B64" s="47"/>
      <c r="C64" s="47"/>
      <c r="D64" s="47"/>
      <c r="E64" s="31"/>
      <c r="F64" s="31"/>
      <c r="G64" s="47">
        <v>1389734.55</v>
      </c>
      <c r="H64" s="64"/>
      <c r="I64" s="64">
        <v>1618246.57</v>
      </c>
      <c r="J64" s="64"/>
      <c r="K64" s="47">
        <v>1389734.55</v>
      </c>
      <c r="L64" s="64"/>
      <c r="M64" s="64">
        <v>1618246.57</v>
      </c>
    </row>
    <row r="65" spans="1:13" ht="24.75" customHeight="1">
      <c r="A65" s="47"/>
      <c r="B65" s="51" t="s">
        <v>56</v>
      </c>
      <c r="C65" s="47"/>
      <c r="D65" s="47"/>
      <c r="E65" s="98"/>
      <c r="F65" s="98"/>
      <c r="G65" s="93">
        <f>SUM(G56:G64)</f>
        <v>718535136.84002244</v>
      </c>
      <c r="H65" s="99"/>
      <c r="I65" s="93">
        <f>SUM(I56:I64)</f>
        <v>506991828.49999994</v>
      </c>
      <c r="J65" s="99"/>
      <c r="K65" s="93">
        <f>SUM(K56:K64)</f>
        <v>282387698.54000002</v>
      </c>
      <c r="L65" s="99"/>
      <c r="M65" s="93">
        <f>SUM(M56:M64)</f>
        <v>478839403.76999992</v>
      </c>
    </row>
    <row r="66" spans="1:13" ht="24.75" customHeight="1">
      <c r="A66" s="51" t="s">
        <v>57</v>
      </c>
      <c r="B66" s="51"/>
      <c r="C66" s="47"/>
      <c r="D66" s="47"/>
      <c r="E66" s="98"/>
      <c r="F66" s="98"/>
      <c r="G66" s="99"/>
      <c r="H66" s="99"/>
      <c r="I66" s="114"/>
      <c r="J66" s="99"/>
      <c r="K66" s="99"/>
      <c r="L66" s="99"/>
      <c r="M66" s="114"/>
    </row>
    <row r="67" spans="1:13" ht="24.75" customHeight="1">
      <c r="A67" s="47" t="s">
        <v>58</v>
      </c>
      <c r="B67" s="51"/>
      <c r="C67" s="47"/>
      <c r="D67" s="47"/>
      <c r="E67" s="31" t="s">
        <v>51</v>
      </c>
      <c r="F67" s="31"/>
      <c r="G67" s="47">
        <v>95518180.859999999</v>
      </c>
      <c r="H67" s="64"/>
      <c r="I67" s="64">
        <v>34359084.060000002</v>
      </c>
      <c r="J67" s="64"/>
      <c r="K67" s="47">
        <v>78636182.709999993</v>
      </c>
      <c r="L67" s="64"/>
      <c r="M67" s="64">
        <v>30488896.73</v>
      </c>
    </row>
    <row r="68" spans="1:13" ht="24.75" customHeight="1">
      <c r="A68" s="47" t="s">
        <v>59</v>
      </c>
      <c r="B68" s="51"/>
      <c r="C68" s="47"/>
      <c r="D68" s="47"/>
      <c r="E68" s="31" t="s">
        <v>53</v>
      </c>
      <c r="F68" s="31"/>
      <c r="G68" s="47">
        <v>50130104.230000004</v>
      </c>
      <c r="H68" s="64"/>
      <c r="I68" s="64">
        <v>21006326.399999999</v>
      </c>
      <c r="J68" s="64"/>
      <c r="K68" s="47">
        <v>21896157.75</v>
      </c>
      <c r="L68" s="64"/>
      <c r="M68" s="64">
        <v>18186120.449999999</v>
      </c>
    </row>
    <row r="69" spans="1:13" ht="24.75" customHeight="1">
      <c r="A69" s="47" t="s">
        <v>62</v>
      </c>
      <c r="C69" s="47"/>
      <c r="D69" s="47"/>
      <c r="E69" s="31" t="s">
        <v>35</v>
      </c>
      <c r="F69" s="31"/>
      <c r="G69" s="47">
        <v>1681031.42</v>
      </c>
      <c r="H69" s="64"/>
      <c r="I69" s="64">
        <v>1588355.95</v>
      </c>
      <c r="J69" s="64"/>
      <c r="K69" s="47">
        <v>0</v>
      </c>
      <c r="L69" s="64"/>
      <c r="M69" s="64">
        <v>0</v>
      </c>
    </row>
    <row r="70" spans="1:13" ht="24.75" customHeight="1">
      <c r="A70" s="47" t="s">
        <v>60</v>
      </c>
      <c r="C70" s="47"/>
      <c r="D70" s="47"/>
      <c r="E70" s="31" t="s">
        <v>176</v>
      </c>
      <c r="F70" s="31"/>
      <c r="G70" s="47">
        <v>48943250.620000005</v>
      </c>
      <c r="H70" s="64"/>
      <c r="I70" s="64">
        <v>38154450.890000001</v>
      </c>
      <c r="J70" s="64"/>
      <c r="K70" s="47">
        <v>43033716.600000001</v>
      </c>
      <c r="L70" s="64"/>
      <c r="M70" s="64">
        <v>38076799.229999997</v>
      </c>
    </row>
    <row r="71" spans="1:13" ht="24.75" customHeight="1">
      <c r="A71" s="51" t="s">
        <v>63</v>
      </c>
      <c r="C71" s="47"/>
      <c r="D71" s="47"/>
      <c r="E71" s="31" t="s">
        <v>61</v>
      </c>
      <c r="F71" s="31"/>
      <c r="G71" s="47">
        <v>9419220.8299999982</v>
      </c>
      <c r="H71" s="64"/>
      <c r="I71" s="64">
        <v>10522679.9</v>
      </c>
      <c r="J71" s="64"/>
      <c r="K71" s="47">
        <v>8979365.6999999993</v>
      </c>
      <c r="L71" s="64"/>
      <c r="M71" s="64">
        <v>10354457.699999999</v>
      </c>
    </row>
    <row r="72" spans="1:13" ht="24.75" customHeight="1">
      <c r="A72" s="51" t="s">
        <v>230</v>
      </c>
      <c r="B72" s="51"/>
      <c r="C72" s="47"/>
      <c r="D72" s="47"/>
      <c r="E72" s="31"/>
      <c r="F72" s="31"/>
      <c r="G72" s="47">
        <v>638892.96</v>
      </c>
      <c r="H72" s="64"/>
      <c r="I72" s="64">
        <v>996687.25</v>
      </c>
      <c r="J72" s="64"/>
      <c r="K72" s="47">
        <v>638892.96</v>
      </c>
      <c r="L72" s="64"/>
      <c r="M72" s="64">
        <v>996687.27</v>
      </c>
    </row>
    <row r="73" spans="1:13" ht="24.75" customHeight="1">
      <c r="A73" s="47"/>
      <c r="B73" s="51" t="s">
        <v>64</v>
      </c>
      <c r="C73" s="47"/>
      <c r="D73" s="47"/>
      <c r="E73" s="96"/>
      <c r="F73" s="96"/>
      <c r="G73" s="131">
        <f>SUM(G67:G72)</f>
        <v>206330680.91999999</v>
      </c>
      <c r="H73" s="115"/>
      <c r="I73" s="93">
        <f>SUM(I67:I72)</f>
        <v>106627584.45000002</v>
      </c>
      <c r="J73" s="115"/>
      <c r="K73" s="131">
        <f>SUM(K67:K72)</f>
        <v>153184315.72</v>
      </c>
      <c r="L73" s="115"/>
      <c r="M73" s="93">
        <f>SUM(M67:M72)</f>
        <v>98102961.379999995</v>
      </c>
    </row>
    <row r="74" spans="1:13" ht="24.75" customHeight="1">
      <c r="A74" s="47"/>
      <c r="B74" s="51" t="s">
        <v>65</v>
      </c>
      <c r="C74" s="47"/>
      <c r="D74" s="47"/>
      <c r="E74" s="102"/>
      <c r="F74" s="102"/>
      <c r="G74" s="101">
        <f>+G65+G73</f>
        <v>924865817.7600224</v>
      </c>
      <c r="H74" s="64"/>
      <c r="I74" s="101">
        <f>+I65+I73</f>
        <v>613619412.94999993</v>
      </c>
      <c r="J74" s="64"/>
      <c r="K74" s="101">
        <f>+K65+K73</f>
        <v>435572014.25999999</v>
      </c>
      <c r="L74" s="64"/>
      <c r="M74" s="101">
        <f>+M65+M73</f>
        <v>576942365.14999986</v>
      </c>
    </row>
    <row r="75" spans="1:13" ht="24.75" customHeight="1">
      <c r="A75" s="47"/>
      <c r="B75" s="51"/>
      <c r="C75" s="47"/>
      <c r="D75" s="47"/>
      <c r="E75" s="102"/>
      <c r="F75" s="102"/>
      <c r="G75" s="102"/>
      <c r="H75" s="102"/>
      <c r="I75" s="102"/>
      <c r="J75" s="102"/>
      <c r="K75" s="64"/>
      <c r="L75" s="102"/>
      <c r="M75" s="64"/>
    </row>
    <row r="76" spans="1:13" ht="24.75" customHeight="1">
      <c r="A76" s="51" t="s">
        <v>227</v>
      </c>
      <c r="B76" s="47"/>
      <c r="C76" s="47"/>
      <c r="D76" s="47"/>
      <c r="E76" s="102"/>
      <c r="F76" s="102"/>
      <c r="G76" s="102"/>
      <c r="H76" s="102"/>
      <c r="I76" s="102"/>
      <c r="J76" s="102"/>
      <c r="K76" s="102"/>
      <c r="L76" s="102"/>
      <c r="M76" s="47"/>
    </row>
    <row r="77" spans="1:13" ht="24.75" customHeight="1">
      <c r="A77" s="51"/>
      <c r="B77" s="47"/>
      <c r="C77" s="47"/>
      <c r="D77" s="47"/>
      <c r="E77" s="102"/>
      <c r="F77" s="102"/>
      <c r="G77" s="102"/>
      <c r="H77" s="102"/>
      <c r="I77" s="102"/>
      <c r="J77" s="102"/>
      <c r="K77" s="102"/>
      <c r="L77" s="102"/>
      <c r="M77" s="47"/>
    </row>
    <row r="78" spans="1:13" ht="24.75" customHeight="1">
      <c r="A78" s="51"/>
      <c r="B78" s="47"/>
      <c r="C78" s="47"/>
      <c r="D78" s="47"/>
      <c r="E78" s="102"/>
      <c r="F78" s="102"/>
      <c r="G78" s="102"/>
      <c r="H78" s="102"/>
      <c r="I78" s="102"/>
      <c r="J78" s="102"/>
      <c r="K78" s="102"/>
      <c r="L78" s="102"/>
      <c r="M78" s="47"/>
    </row>
    <row r="79" spans="1:13" ht="24.75" customHeight="1">
      <c r="A79" s="51"/>
      <c r="B79" s="47"/>
      <c r="C79" s="47"/>
      <c r="D79" s="47"/>
      <c r="E79" s="102"/>
      <c r="F79" s="102"/>
      <c r="G79" s="102"/>
      <c r="H79" s="102"/>
      <c r="I79" s="102"/>
      <c r="J79" s="102"/>
      <c r="K79" s="102"/>
      <c r="L79" s="102"/>
      <c r="M79" s="47"/>
    </row>
    <row r="80" spans="1:13" ht="24.75" customHeight="1">
      <c r="A80" s="51"/>
      <c r="B80" s="47"/>
      <c r="C80" s="47"/>
      <c r="D80" s="47"/>
      <c r="E80" s="102"/>
      <c r="F80" s="102"/>
      <c r="G80" s="102"/>
      <c r="H80" s="102"/>
      <c r="I80" s="102"/>
      <c r="J80" s="102"/>
      <c r="K80" s="102"/>
      <c r="L80" s="102"/>
      <c r="M80" s="47"/>
    </row>
    <row r="81" spans="1:13" ht="24.75" customHeight="1">
      <c r="A81" s="51"/>
      <c r="B81" s="47"/>
      <c r="C81" s="47"/>
      <c r="D81" s="47"/>
      <c r="E81" s="102"/>
      <c r="F81" s="102"/>
      <c r="G81" s="102"/>
      <c r="H81" s="102"/>
      <c r="I81" s="102"/>
      <c r="J81" s="102"/>
      <c r="K81" s="102"/>
      <c r="L81" s="102"/>
      <c r="M81" s="47"/>
    </row>
    <row r="82" spans="1:13" ht="24.75" customHeight="1">
      <c r="A82" s="51"/>
      <c r="B82" s="47"/>
      <c r="C82" s="47"/>
      <c r="D82" s="47"/>
      <c r="E82" s="102"/>
      <c r="F82" s="102"/>
      <c r="G82" s="102"/>
      <c r="H82" s="102"/>
      <c r="I82" s="102"/>
      <c r="J82" s="102"/>
      <c r="K82" s="102"/>
      <c r="L82" s="102"/>
      <c r="M82" s="47"/>
    </row>
    <row r="83" spans="1:13" ht="24.75" customHeight="1">
      <c r="A83" s="51"/>
      <c r="B83" s="47"/>
      <c r="C83" s="47"/>
      <c r="D83" s="47"/>
      <c r="E83" s="102"/>
      <c r="F83" s="102"/>
      <c r="G83" s="102"/>
      <c r="H83" s="102"/>
      <c r="I83" s="102"/>
      <c r="J83" s="102"/>
      <c r="K83" s="102"/>
      <c r="L83" s="102"/>
      <c r="M83" s="47"/>
    </row>
    <row r="84" spans="1:13" ht="24.75" customHeight="1">
      <c r="A84" s="47"/>
      <c r="B84" s="51"/>
      <c r="C84" s="47"/>
      <c r="D84" s="47"/>
      <c r="E84" s="102"/>
      <c r="F84" s="102"/>
      <c r="G84" s="102"/>
      <c r="H84" s="102"/>
      <c r="I84" s="102"/>
      <c r="J84" s="102"/>
      <c r="K84" s="102"/>
      <c r="L84" s="102"/>
      <c r="M84" s="64"/>
    </row>
    <row r="85" spans="1:13" ht="24.75" customHeight="1">
      <c r="A85" s="47"/>
      <c r="B85" s="47"/>
      <c r="C85" s="47" t="s">
        <v>183</v>
      </c>
      <c r="D85" s="47"/>
      <c r="E85" s="102"/>
      <c r="F85" s="102"/>
      <c r="G85" s="102"/>
      <c r="H85" s="102"/>
      <c r="I85" s="102"/>
      <c r="J85" s="102"/>
      <c r="K85" s="102"/>
      <c r="L85" s="102"/>
      <c r="M85" s="47"/>
    </row>
    <row r="86" spans="1:13" ht="24.75" customHeight="1">
      <c r="A86" s="47"/>
      <c r="B86" s="47"/>
      <c r="C86" s="47" t="s">
        <v>40</v>
      </c>
      <c r="D86" s="47"/>
      <c r="E86" s="102"/>
      <c r="F86" s="102"/>
      <c r="G86" s="102"/>
      <c r="H86" s="102"/>
      <c r="I86" s="102"/>
      <c r="J86" s="102"/>
      <c r="K86" s="102"/>
      <c r="L86" s="102"/>
      <c r="M86" s="47"/>
    </row>
    <row r="87" spans="1:13" ht="24.75" customHeight="1">
      <c r="A87" s="47"/>
      <c r="B87" s="47"/>
      <c r="C87" s="47"/>
      <c r="D87" s="47"/>
      <c r="E87" s="102"/>
      <c r="F87" s="102"/>
      <c r="G87" s="102"/>
      <c r="H87" s="102"/>
      <c r="I87" s="102"/>
      <c r="J87" s="102"/>
      <c r="K87" s="102"/>
      <c r="L87" s="102"/>
      <c r="M87" s="47"/>
    </row>
    <row r="88" spans="1:13" ht="24.75" customHeight="1">
      <c r="A88" s="47"/>
      <c r="B88" s="47"/>
      <c r="C88" s="47"/>
      <c r="D88" s="47"/>
      <c r="E88" s="102"/>
      <c r="F88" s="102"/>
      <c r="G88" s="102"/>
      <c r="H88" s="102"/>
      <c r="I88" s="102"/>
      <c r="J88" s="102"/>
      <c r="K88" s="102"/>
      <c r="L88" s="102"/>
      <c r="M88" s="47"/>
    </row>
    <row r="89" spans="1:13" ht="24.75" customHeight="1">
      <c r="A89" s="173" t="s">
        <v>66</v>
      </c>
      <c r="B89" s="173"/>
      <c r="C89" s="173"/>
      <c r="D89" s="173"/>
      <c r="E89" s="173"/>
      <c r="F89" s="173"/>
      <c r="G89" s="173"/>
      <c r="H89" s="173"/>
      <c r="I89" s="173"/>
      <c r="J89" s="173"/>
      <c r="K89" s="173"/>
      <c r="L89" s="173"/>
      <c r="M89" s="173"/>
    </row>
    <row r="90" spans="1:13" ht="24.75" customHeight="1">
      <c r="A90" s="171" t="str">
        <f>+A46</f>
        <v>NAMWIWAT MEDICAL CORPORATION PUBLIC COMPANY LIMITED AND SUBSIDIARIES</v>
      </c>
      <c r="B90" s="171"/>
      <c r="C90" s="171"/>
      <c r="D90" s="171"/>
      <c r="E90" s="171"/>
      <c r="F90" s="171"/>
      <c r="G90" s="171"/>
      <c r="H90" s="171"/>
      <c r="I90" s="171"/>
      <c r="J90" s="171"/>
      <c r="K90" s="171"/>
      <c r="L90" s="171"/>
      <c r="M90" s="171"/>
    </row>
    <row r="91" spans="1:13" ht="24.75" customHeight="1">
      <c r="A91" s="171" t="s">
        <v>42</v>
      </c>
      <c r="B91" s="171"/>
      <c r="C91" s="171"/>
      <c r="D91" s="171"/>
      <c r="E91" s="171"/>
      <c r="F91" s="171"/>
      <c r="G91" s="171"/>
      <c r="H91" s="171"/>
      <c r="I91" s="171"/>
      <c r="J91" s="171"/>
      <c r="K91" s="171"/>
      <c r="L91" s="171"/>
      <c r="M91" s="171"/>
    </row>
    <row r="92" spans="1:13" ht="24.75" customHeight="1">
      <c r="A92" s="171" t="str">
        <f>+A48</f>
        <v>AS AT SEPTEMBER 30, 2025</v>
      </c>
      <c r="B92" s="171"/>
      <c r="C92" s="171"/>
      <c r="D92" s="171"/>
      <c r="E92" s="171"/>
      <c r="F92" s="171"/>
      <c r="G92" s="171"/>
      <c r="H92" s="171"/>
      <c r="I92" s="171"/>
      <c r="J92" s="171"/>
      <c r="K92" s="171"/>
      <c r="L92" s="171"/>
      <c r="M92" s="171"/>
    </row>
    <row r="93" spans="1:13" ht="24.75" customHeight="1">
      <c r="A93" s="46"/>
      <c r="B93" s="46"/>
      <c r="C93" s="46"/>
      <c r="D93" s="46"/>
      <c r="E93" s="98"/>
      <c r="F93" s="98"/>
      <c r="G93" s="98"/>
      <c r="H93" s="98"/>
      <c r="I93" s="98"/>
      <c r="J93" s="98"/>
      <c r="K93" s="98"/>
      <c r="L93" s="98"/>
      <c r="M93" s="46"/>
    </row>
    <row r="94" spans="1:13" ht="24.75" customHeight="1">
      <c r="A94" s="47"/>
      <c r="B94" s="47"/>
      <c r="C94" s="47"/>
      <c r="D94" s="47"/>
      <c r="E94" s="102"/>
      <c r="F94" s="102"/>
      <c r="G94" s="102"/>
      <c r="H94" s="102"/>
      <c r="I94" s="102"/>
      <c r="J94" s="102"/>
      <c r="K94" s="102"/>
      <c r="L94" s="102"/>
      <c r="M94" s="78" t="s">
        <v>1</v>
      </c>
    </row>
    <row r="95" spans="1:13" ht="24.75" customHeight="1">
      <c r="A95" s="47"/>
      <c r="B95" s="47"/>
      <c r="C95" s="47"/>
      <c r="D95" s="47"/>
      <c r="E95" s="102"/>
      <c r="F95" s="102"/>
      <c r="G95" s="172" t="s">
        <v>2</v>
      </c>
      <c r="H95" s="172"/>
      <c r="I95" s="172"/>
      <c r="J95" s="102"/>
      <c r="K95" s="172" t="s">
        <v>3</v>
      </c>
      <c r="L95" s="172"/>
      <c r="M95" s="172"/>
    </row>
    <row r="96" spans="1:13" ht="24.75" customHeight="1">
      <c r="A96" s="47"/>
      <c r="B96" s="47"/>
      <c r="C96" s="47"/>
      <c r="D96" s="47"/>
      <c r="E96" s="103"/>
      <c r="F96" s="103"/>
      <c r="G96" s="105" t="str">
        <f>+G52</f>
        <v>September 30, 2025</v>
      </c>
      <c r="H96" s="98"/>
      <c r="I96" s="105" t="str">
        <f>+I52</f>
        <v>December 31, 2024</v>
      </c>
      <c r="J96" s="103"/>
      <c r="K96" s="105" t="str">
        <f>+K52</f>
        <v>September 30, 2025</v>
      </c>
      <c r="L96" s="98"/>
      <c r="M96" s="105" t="str">
        <f>+M52</f>
        <v>December 31, 2024</v>
      </c>
    </row>
    <row r="97" spans="1:14" ht="24.75" customHeight="1">
      <c r="A97" s="46"/>
      <c r="B97" s="46"/>
      <c r="C97" s="46"/>
      <c r="D97" s="46"/>
      <c r="E97" s="98"/>
      <c r="F97" s="98"/>
      <c r="G97" s="107" t="s">
        <v>6</v>
      </c>
      <c r="H97" s="108"/>
      <c r="I97" s="107" t="s">
        <v>7</v>
      </c>
      <c r="J97" s="98"/>
      <c r="K97" s="107" t="s">
        <v>6</v>
      </c>
      <c r="L97" s="108"/>
      <c r="M97" s="107" t="s">
        <v>7</v>
      </c>
    </row>
    <row r="98" spans="1:14" ht="24.75" customHeight="1">
      <c r="A98" s="171" t="s">
        <v>67</v>
      </c>
      <c r="B98" s="171"/>
      <c r="C98" s="171"/>
      <c r="D98" s="171"/>
      <c r="E98" s="98"/>
      <c r="F98" s="98"/>
      <c r="G98" s="107" t="s">
        <v>8</v>
      </c>
      <c r="H98" s="108"/>
      <c r="I98" s="107"/>
      <c r="J98" s="98"/>
      <c r="K98" s="107" t="s">
        <v>8</v>
      </c>
      <c r="L98" s="108"/>
      <c r="M98" s="107"/>
    </row>
    <row r="99" spans="1:14" ht="24.75" customHeight="1">
      <c r="A99" s="51" t="s">
        <v>68</v>
      </c>
      <c r="B99" s="47"/>
      <c r="C99" s="47"/>
      <c r="D99" s="47"/>
      <c r="E99" s="102"/>
      <c r="F99" s="102"/>
      <c r="G99" s="102"/>
      <c r="H99" s="102"/>
      <c r="I99" s="102"/>
      <c r="J99" s="102"/>
      <c r="K99" s="102"/>
      <c r="L99" s="102"/>
      <c r="M99" s="109" t="s">
        <v>69</v>
      </c>
    </row>
    <row r="100" spans="1:14" ht="24.75" customHeight="1">
      <c r="A100" s="51" t="s">
        <v>70</v>
      </c>
      <c r="B100" s="47"/>
      <c r="C100" s="47"/>
      <c r="D100" s="47"/>
      <c r="E100" s="102"/>
      <c r="F100" s="102"/>
      <c r="G100" s="102"/>
      <c r="H100" s="102"/>
      <c r="I100" s="102"/>
      <c r="J100" s="102"/>
      <c r="K100" s="102"/>
      <c r="L100" s="102"/>
      <c r="M100" s="64"/>
    </row>
    <row r="101" spans="1:14" ht="24.75" customHeight="1">
      <c r="A101" s="51" t="s">
        <v>71</v>
      </c>
      <c r="B101" s="47"/>
      <c r="C101" s="47"/>
      <c r="D101" s="47"/>
      <c r="E101" s="102"/>
      <c r="F101" s="102"/>
      <c r="G101" s="102"/>
      <c r="H101" s="102"/>
      <c r="I101" s="102"/>
      <c r="J101" s="102"/>
      <c r="K101" s="102"/>
      <c r="L101" s="102"/>
      <c r="M101" s="64"/>
    </row>
    <row r="102" spans="1:14" ht="24.75" customHeight="1" thickBot="1">
      <c r="A102" s="47"/>
      <c r="B102" s="51" t="s">
        <v>72</v>
      </c>
      <c r="C102" s="47"/>
      <c r="D102" s="47"/>
      <c r="E102" s="102"/>
      <c r="F102" s="102"/>
      <c r="G102" s="166">
        <v>350000000</v>
      </c>
      <c r="H102" s="99"/>
      <c r="I102" s="110">
        <v>350000000</v>
      </c>
      <c r="J102" s="99"/>
      <c r="K102" s="166">
        <v>350000000</v>
      </c>
      <c r="L102" s="99"/>
      <c r="M102" s="110">
        <v>350000000</v>
      </c>
    </row>
    <row r="103" spans="1:14" ht="24.75" customHeight="1" thickTop="1">
      <c r="A103" s="51" t="s">
        <v>170</v>
      </c>
      <c r="B103" s="47"/>
      <c r="C103" s="47"/>
      <c r="D103" s="47"/>
      <c r="E103" s="102"/>
      <c r="F103" s="102"/>
      <c r="G103" s="64"/>
      <c r="H103" s="99"/>
      <c r="I103" s="64"/>
      <c r="J103" s="99"/>
      <c r="K103" s="64"/>
      <c r="L103" s="99"/>
      <c r="M103" s="64"/>
    </row>
    <row r="104" spans="1:14" ht="24.75" customHeight="1">
      <c r="A104" s="47"/>
      <c r="B104" s="51" t="s">
        <v>72</v>
      </c>
      <c r="C104" s="47"/>
      <c r="D104" s="47"/>
      <c r="E104" s="98"/>
      <c r="F104" s="98"/>
      <c r="G104" s="64">
        <v>350000000</v>
      </c>
      <c r="H104" s="99"/>
      <c r="I104" s="64">
        <v>350000000</v>
      </c>
      <c r="J104" s="99"/>
      <c r="K104" s="47">
        <v>350000000</v>
      </c>
      <c r="L104" s="99"/>
      <c r="M104" s="64">
        <v>350000000</v>
      </c>
    </row>
    <row r="105" spans="1:14" ht="24.75" customHeight="1">
      <c r="A105" s="51" t="s">
        <v>73</v>
      </c>
      <c r="C105" s="47"/>
      <c r="D105" s="47"/>
      <c r="E105" s="98"/>
      <c r="F105" s="98"/>
      <c r="G105" s="47">
        <v>1459718667</v>
      </c>
      <c r="H105" s="99"/>
      <c r="I105" s="64">
        <v>1459718667</v>
      </c>
      <c r="J105" s="99"/>
      <c r="K105" s="47">
        <v>1459718667</v>
      </c>
      <c r="L105" s="99"/>
      <c r="M105" s="64">
        <v>1459718667</v>
      </c>
    </row>
    <row r="106" spans="1:14" ht="24.75" customHeight="1">
      <c r="A106" s="51" t="s">
        <v>74</v>
      </c>
      <c r="B106" s="47"/>
      <c r="C106" s="47"/>
      <c r="D106" s="47"/>
      <c r="E106" s="102"/>
      <c r="F106" s="102"/>
      <c r="G106" s="48"/>
      <c r="H106" s="48"/>
      <c r="I106" s="48"/>
      <c r="J106" s="48"/>
      <c r="K106" s="48"/>
      <c r="L106" s="48"/>
    </row>
    <row r="107" spans="1:14" ht="24.75" customHeight="1">
      <c r="A107" s="51" t="s">
        <v>75</v>
      </c>
      <c r="B107" s="47"/>
      <c r="C107" s="47"/>
      <c r="D107" s="47"/>
      <c r="E107" s="102"/>
      <c r="F107" s="102"/>
      <c r="G107" s="48"/>
      <c r="H107" s="48"/>
      <c r="I107" s="48"/>
      <c r="J107" s="48"/>
      <c r="K107" s="48"/>
      <c r="L107" s="48"/>
    </row>
    <row r="108" spans="1:14" ht="24.75" customHeight="1">
      <c r="A108" s="47"/>
      <c r="B108" s="51" t="s">
        <v>76</v>
      </c>
      <c r="C108" s="47"/>
      <c r="D108" s="47"/>
      <c r="E108" s="87"/>
      <c r="F108" s="87"/>
      <c r="G108" s="47">
        <v>35000000</v>
      </c>
      <c r="H108" s="99"/>
      <c r="I108" s="64">
        <v>35000000</v>
      </c>
      <c r="J108" s="99"/>
      <c r="K108" s="47">
        <v>35000000</v>
      </c>
      <c r="L108" s="99"/>
      <c r="M108" s="64">
        <v>35000000</v>
      </c>
      <c r="N108" s="48">
        <v>0</v>
      </c>
    </row>
    <row r="109" spans="1:14" ht="24.75" customHeight="1">
      <c r="A109" s="51" t="s">
        <v>77</v>
      </c>
      <c r="B109" s="47"/>
      <c r="C109" s="47"/>
      <c r="D109" s="47"/>
      <c r="E109" s="102"/>
      <c r="F109" s="102"/>
      <c r="G109" s="64">
        <f>+CHE_C!L26</f>
        <v>194410584.2199778</v>
      </c>
      <c r="H109" s="99"/>
      <c r="I109" s="64">
        <f>+CHE_C!L18</f>
        <v>226504736.80000001</v>
      </c>
      <c r="J109" s="99"/>
      <c r="K109" s="64">
        <f>+CHE_S!M21</f>
        <v>175355332.86600029</v>
      </c>
      <c r="L109" s="99"/>
      <c r="M109" s="64">
        <f>+CHE_S!M17</f>
        <v>223069085.24000001</v>
      </c>
      <c r="N109" s="64">
        <v>0</v>
      </c>
    </row>
    <row r="110" spans="1:14" ht="24.75" customHeight="1">
      <c r="A110" s="54" t="s">
        <v>78</v>
      </c>
      <c r="B110" s="54"/>
      <c r="C110" s="54"/>
      <c r="D110" s="54"/>
      <c r="E110" s="102"/>
      <c r="F110" s="102"/>
      <c r="G110" s="111">
        <f>SUM(G104:G109)</f>
        <v>2039129251.2199779</v>
      </c>
      <c r="H110" s="99"/>
      <c r="I110" s="111">
        <f>SUM(I104:I109)</f>
        <v>2071223403.8</v>
      </c>
      <c r="J110" s="99"/>
      <c r="K110" s="111">
        <f>SUM(K104:K109)</f>
        <v>2020073999.8660002</v>
      </c>
      <c r="L110" s="99"/>
      <c r="M110" s="111">
        <f>SUM(M104:M109)</f>
        <v>2067787752.24</v>
      </c>
    </row>
    <row r="111" spans="1:14" ht="24.75" customHeight="1">
      <c r="A111" s="56" t="s">
        <v>79</v>
      </c>
      <c r="B111" s="57"/>
      <c r="C111" s="57"/>
      <c r="D111" s="57"/>
      <c r="E111" s="102"/>
      <c r="F111" s="102"/>
      <c r="G111" s="64">
        <f>+CHE_C!P26</f>
        <v>104002485.93000001</v>
      </c>
      <c r="H111" s="99"/>
      <c r="I111" s="64">
        <v>24208715.609999999</v>
      </c>
      <c r="J111" s="99"/>
      <c r="K111" s="64">
        <v>0</v>
      </c>
      <c r="L111" s="99"/>
      <c r="M111" s="64">
        <v>0</v>
      </c>
    </row>
    <row r="112" spans="1:14" ht="24.75" customHeight="1">
      <c r="B112" s="51" t="s">
        <v>80</v>
      </c>
      <c r="C112" s="47"/>
      <c r="D112" s="47"/>
      <c r="E112" s="102"/>
      <c r="F112" s="102"/>
      <c r="G112" s="111">
        <f>SUM(G110:G111)</f>
        <v>2143131737.1499779</v>
      </c>
      <c r="H112" s="99"/>
      <c r="I112" s="111">
        <f>SUM(I110:I111)</f>
        <v>2095432119.4099998</v>
      </c>
      <c r="J112" s="99"/>
      <c r="K112" s="111">
        <f>SUM(K110:K111)</f>
        <v>2020073999.8660002</v>
      </c>
      <c r="L112" s="99"/>
      <c r="M112" s="111">
        <f>SUM(M110:M111)</f>
        <v>2067787752.24</v>
      </c>
    </row>
    <row r="113" spans="1:13" ht="24.75" customHeight="1" thickBot="1">
      <c r="B113" s="54" t="s">
        <v>81</v>
      </c>
      <c r="C113" s="47"/>
      <c r="D113" s="47"/>
      <c r="E113" s="102"/>
      <c r="F113" s="102"/>
      <c r="G113" s="134">
        <f>+G74+G112</f>
        <v>3067997554.9100003</v>
      </c>
      <c r="H113" s="99"/>
      <c r="I113" s="134">
        <f>+I74+I112</f>
        <v>2709051532.3599997</v>
      </c>
      <c r="J113" s="99"/>
      <c r="K113" s="134">
        <f>+K74+K112</f>
        <v>2455646014.1260004</v>
      </c>
      <c r="L113" s="99"/>
      <c r="M113" s="134">
        <f>+M74+M112</f>
        <v>2644730117.3899999</v>
      </c>
    </row>
    <row r="114" spans="1:13" ht="24.75" customHeight="1" thickTop="1">
      <c r="B114" s="47"/>
      <c r="C114" s="47"/>
      <c r="D114" s="47"/>
      <c r="E114" s="102"/>
      <c r="F114" s="102"/>
      <c r="G114" s="112"/>
      <c r="H114" s="102"/>
      <c r="I114" s="112"/>
      <c r="J114" s="102"/>
      <c r="K114" s="112"/>
      <c r="L114" s="102"/>
      <c r="M114" s="112"/>
    </row>
    <row r="115" spans="1:13" ht="24.75" customHeight="1">
      <c r="A115" s="51"/>
      <c r="B115" s="47"/>
      <c r="C115" s="47"/>
      <c r="D115" s="47"/>
      <c r="E115" s="102"/>
      <c r="F115" s="102"/>
      <c r="G115" s="102"/>
      <c r="H115" s="102"/>
      <c r="I115" s="102"/>
      <c r="J115" s="102"/>
      <c r="K115" s="102"/>
      <c r="L115" s="102"/>
      <c r="M115" s="112"/>
    </row>
    <row r="116" spans="1:13" ht="24.75" customHeight="1">
      <c r="A116" s="51"/>
      <c r="B116" s="47"/>
      <c r="C116" s="47"/>
      <c r="D116" s="47"/>
      <c r="E116" s="102"/>
      <c r="F116" s="102"/>
      <c r="G116" s="102"/>
      <c r="H116" s="102"/>
      <c r="I116" s="102"/>
      <c r="J116" s="102"/>
      <c r="K116" s="102"/>
      <c r="L116" s="102"/>
      <c r="M116" s="112"/>
    </row>
    <row r="117" spans="1:13" ht="24.75" customHeight="1">
      <c r="A117" s="51" t="s">
        <v>227</v>
      </c>
      <c r="B117" s="47"/>
      <c r="C117" s="47"/>
      <c r="D117" s="47"/>
      <c r="E117" s="102"/>
      <c r="F117" s="102"/>
      <c r="G117" s="102"/>
      <c r="H117" s="102"/>
      <c r="I117" s="102"/>
      <c r="J117" s="102"/>
      <c r="K117" s="102"/>
      <c r="L117" s="102"/>
      <c r="M117" s="112"/>
    </row>
    <row r="118" spans="1:13" ht="24.75" customHeight="1">
      <c r="A118" s="51"/>
      <c r="B118" s="47"/>
      <c r="C118" s="47"/>
      <c r="D118" s="47"/>
      <c r="E118" s="102"/>
      <c r="F118" s="102"/>
      <c r="G118" s="102"/>
      <c r="H118" s="102"/>
      <c r="I118" s="102"/>
      <c r="J118" s="102"/>
      <c r="K118" s="102"/>
      <c r="L118" s="102"/>
      <c r="M118" s="112"/>
    </row>
    <row r="119" spans="1:13" ht="24.75" customHeight="1">
      <c r="A119" s="51"/>
      <c r="B119" s="47"/>
      <c r="C119" s="47"/>
      <c r="D119" s="47"/>
      <c r="E119" s="102"/>
      <c r="F119" s="102"/>
      <c r="G119" s="102"/>
      <c r="H119" s="102"/>
      <c r="I119" s="102"/>
      <c r="J119" s="102"/>
      <c r="K119" s="102"/>
      <c r="L119" s="102"/>
      <c r="M119" s="112"/>
    </row>
    <row r="120" spans="1:13" ht="24.75" customHeight="1">
      <c r="A120" s="51"/>
      <c r="B120" s="47"/>
      <c r="C120" s="47"/>
      <c r="D120" s="47"/>
      <c r="E120" s="102"/>
      <c r="F120" s="102"/>
      <c r="G120" s="102"/>
      <c r="H120" s="102"/>
      <c r="I120" s="102"/>
      <c r="J120" s="102"/>
      <c r="K120" s="102"/>
      <c r="L120" s="102"/>
      <c r="M120" s="112"/>
    </row>
    <row r="121" spans="1:13" ht="24.75" customHeight="1">
      <c r="A121" s="51"/>
      <c r="B121" s="47"/>
      <c r="C121" s="47"/>
      <c r="D121" s="47"/>
      <c r="E121" s="102"/>
      <c r="F121" s="102"/>
      <c r="G121" s="102"/>
      <c r="H121" s="102"/>
      <c r="I121" s="102"/>
      <c r="J121" s="102"/>
      <c r="K121" s="102"/>
      <c r="L121" s="102"/>
      <c r="M121" s="112"/>
    </row>
    <row r="122" spans="1:13" ht="24.75" customHeight="1">
      <c r="A122" s="51"/>
      <c r="B122" s="47"/>
      <c r="C122" s="47"/>
      <c r="D122" s="47"/>
      <c r="E122" s="102"/>
      <c r="F122" s="102"/>
      <c r="G122" s="102"/>
      <c r="H122" s="102"/>
      <c r="I122" s="102"/>
      <c r="J122" s="102"/>
      <c r="K122" s="102"/>
      <c r="L122" s="102"/>
      <c r="M122" s="112"/>
    </row>
    <row r="123" spans="1:13" ht="24.75" customHeight="1">
      <c r="A123" s="51"/>
      <c r="B123" s="47"/>
      <c r="C123" s="47"/>
      <c r="D123" s="47"/>
      <c r="E123" s="102"/>
      <c r="F123" s="102"/>
      <c r="G123" s="102"/>
      <c r="H123" s="102"/>
      <c r="I123" s="102"/>
      <c r="J123" s="102"/>
      <c r="K123" s="102"/>
      <c r="L123" s="102"/>
      <c r="M123" s="112"/>
    </row>
    <row r="124" spans="1:13" ht="24.75" customHeight="1">
      <c r="A124" s="51"/>
      <c r="B124" s="47"/>
      <c r="C124" s="47"/>
      <c r="D124" s="47"/>
      <c r="E124" s="102"/>
      <c r="F124" s="102"/>
      <c r="G124" s="102"/>
      <c r="H124" s="102"/>
      <c r="I124" s="102"/>
      <c r="J124" s="102"/>
      <c r="K124" s="102"/>
      <c r="L124" s="102"/>
      <c r="M124" s="112"/>
    </row>
    <row r="125" spans="1:13" ht="24.75" customHeight="1">
      <c r="A125" s="51"/>
      <c r="B125" s="47"/>
      <c r="C125" s="47"/>
      <c r="D125" s="47"/>
      <c r="E125" s="102"/>
      <c r="F125" s="102"/>
      <c r="G125" s="102"/>
      <c r="H125" s="102"/>
      <c r="I125" s="102"/>
      <c r="J125" s="102"/>
      <c r="K125" s="102"/>
      <c r="L125" s="102"/>
      <c r="M125" s="112"/>
    </row>
    <row r="126" spans="1:13" ht="24.75" customHeight="1">
      <c r="A126" s="51"/>
      <c r="B126" s="47"/>
      <c r="C126" s="47"/>
      <c r="D126" s="47"/>
      <c r="E126" s="102"/>
      <c r="F126" s="102"/>
      <c r="G126" s="102"/>
      <c r="H126" s="102"/>
      <c r="I126" s="102"/>
      <c r="J126" s="102"/>
      <c r="K126" s="102"/>
      <c r="L126" s="102"/>
      <c r="M126" s="112"/>
    </row>
    <row r="127" spans="1:13" ht="24.75" customHeight="1">
      <c r="A127" s="51"/>
      <c r="B127" s="47"/>
      <c r="C127" s="47"/>
      <c r="D127" s="47"/>
      <c r="E127" s="102"/>
      <c r="F127" s="102"/>
      <c r="G127" s="125"/>
      <c r="H127" s="102"/>
      <c r="I127" s="125"/>
      <c r="J127" s="102"/>
      <c r="K127" s="125"/>
      <c r="L127" s="102"/>
      <c r="M127" s="125"/>
    </row>
    <row r="128" spans="1:13" ht="24.75" customHeight="1">
      <c r="A128" s="47"/>
      <c r="B128" s="47"/>
      <c r="D128" s="47"/>
      <c r="E128" s="102"/>
      <c r="F128" s="102"/>
      <c r="G128" s="102"/>
      <c r="H128" s="102"/>
      <c r="I128" s="102"/>
      <c r="J128" s="102"/>
      <c r="K128" s="102"/>
      <c r="L128" s="102"/>
      <c r="M128" s="47"/>
    </row>
    <row r="129" spans="1:13" ht="24.75" customHeight="1">
      <c r="A129" s="47"/>
      <c r="B129" s="47"/>
      <c r="C129" s="47" t="s">
        <v>183</v>
      </c>
      <c r="D129" s="47"/>
      <c r="E129" s="102"/>
      <c r="F129" s="102"/>
      <c r="G129" s="102"/>
      <c r="H129" s="102"/>
      <c r="I129" s="102"/>
      <c r="J129" s="102"/>
      <c r="K129" s="102"/>
      <c r="L129" s="102"/>
      <c r="M129" s="47"/>
    </row>
    <row r="130" spans="1:13" ht="24.75" customHeight="1">
      <c r="C130" s="47" t="s">
        <v>40</v>
      </c>
    </row>
    <row r="131" spans="1:13" ht="24.75" customHeight="1">
      <c r="G131" s="95"/>
      <c r="I131" s="95"/>
      <c r="K131" s="95"/>
      <c r="M131" s="95"/>
    </row>
    <row r="135" spans="1:13" ht="24.75" customHeight="1">
      <c r="G135" s="126"/>
      <c r="I135" s="126"/>
      <c r="K135" s="126"/>
      <c r="M135" s="126"/>
    </row>
  </sheetData>
  <sheetProtection selectLockedCells="1" selectUnlockedCells="1"/>
  <mergeCells count="19">
    <mergeCell ref="A98:D98"/>
    <mergeCell ref="A54:D54"/>
    <mergeCell ref="A89:M89"/>
    <mergeCell ref="A90:M90"/>
    <mergeCell ref="A48:M48"/>
    <mergeCell ref="G51:I51"/>
    <mergeCell ref="K51:M51"/>
    <mergeCell ref="G95:I95"/>
    <mergeCell ref="K95:M95"/>
    <mergeCell ref="A91:M91"/>
    <mergeCell ref="A92:M92"/>
    <mergeCell ref="A1:M1"/>
    <mergeCell ref="A2:M2"/>
    <mergeCell ref="A3:M3"/>
    <mergeCell ref="A46:M46"/>
    <mergeCell ref="A47:M47"/>
    <mergeCell ref="A45:M45"/>
    <mergeCell ref="G6:I6"/>
    <mergeCell ref="K6:M6"/>
  </mergeCells>
  <phoneticPr fontId="141" type="noConversion"/>
  <pageMargins left="0.78740157480314965" right="0.26" top="0.59055118110236227" bottom="0.39370078740157483" header="0.31496062992125984" footer="0.15748031496062992"/>
  <pageSetup paperSize="9" scale="73" firstPageNumber="0" orientation="portrait" horizontalDpi="300" verticalDpi="300" r:id="rId1"/>
  <headerFooter alignWithMargins="0"/>
  <rowBreaks count="2" manualBreakCount="2">
    <brk id="44" max="13" man="1"/>
    <brk id="88" max="13" man="1"/>
  </rowBreaks>
  <ignoredErrors>
    <ignoredError sqref="E11:E12 E10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E21E4-B604-42BB-89AE-F35638DD341F}">
  <dimension ref="A1:U100"/>
  <sheetViews>
    <sheetView view="pageBreakPreview" topLeftCell="A61" zoomScale="90" zoomScaleNormal="70" zoomScaleSheetLayoutView="90" workbookViewId="0">
      <selection activeCell="A41" sqref="A41:XFD41"/>
    </sheetView>
  </sheetViews>
  <sheetFormatPr defaultColWidth="9.125" defaultRowHeight="27" customHeight="1"/>
  <cols>
    <col min="1" max="1" width="11" style="18" customWidth="1"/>
    <col min="2" max="2" width="10.375" style="18" customWidth="1"/>
    <col min="3" max="3" width="10.125" style="18" customWidth="1"/>
    <col min="4" max="4" width="9.25" style="18" customWidth="1"/>
    <col min="5" max="5" width="9.875" style="45" customWidth="1"/>
    <col min="6" max="6" width="16.375" style="45" customWidth="1"/>
    <col min="7" max="7" width="1.75" style="45" customWidth="1"/>
    <col min="8" max="8" width="16.375" style="45" customWidth="1"/>
    <col min="9" max="9" width="1.75" style="45" customWidth="1"/>
    <col min="10" max="10" width="16.375" style="18" customWidth="1"/>
    <col min="11" max="11" width="1.75" style="71" customWidth="1"/>
    <col min="12" max="12" width="16.375" style="18" customWidth="1"/>
    <col min="13" max="13" width="2.25" style="18" customWidth="1"/>
    <col min="14" max="16384" width="9.125" style="18"/>
  </cols>
  <sheetData>
    <row r="1" spans="1:14" ht="26.1" customHeight="1">
      <c r="A1" s="15" t="s">
        <v>167</v>
      </c>
      <c r="B1" s="15"/>
      <c r="C1" s="15"/>
      <c r="D1" s="15"/>
      <c r="E1" s="16"/>
      <c r="F1" s="16"/>
      <c r="G1" s="16"/>
      <c r="H1" s="16"/>
      <c r="I1" s="16"/>
      <c r="J1" s="15"/>
      <c r="K1" s="15"/>
      <c r="L1" s="15"/>
      <c r="M1" s="17"/>
    </row>
    <row r="2" spans="1:14" ht="26.1" customHeight="1">
      <c r="A2" s="15" t="s">
        <v>82</v>
      </c>
      <c r="B2" s="15"/>
      <c r="C2" s="15"/>
      <c r="D2" s="15"/>
      <c r="E2" s="16"/>
      <c r="F2" s="16"/>
      <c r="G2" s="16"/>
      <c r="H2" s="16"/>
      <c r="I2" s="16"/>
      <c r="J2" s="15"/>
      <c r="K2" s="15"/>
      <c r="L2" s="15"/>
      <c r="M2" s="17"/>
    </row>
    <row r="3" spans="1:14" ht="26.1" customHeight="1">
      <c r="A3" s="15" t="s">
        <v>218</v>
      </c>
      <c r="B3" s="15"/>
      <c r="C3" s="15"/>
      <c r="D3" s="15"/>
      <c r="E3" s="16"/>
      <c r="F3" s="16"/>
      <c r="G3" s="16"/>
      <c r="H3" s="16"/>
      <c r="I3" s="16"/>
      <c r="J3" s="15"/>
      <c r="K3" s="15"/>
      <c r="L3" s="15"/>
      <c r="M3" s="17"/>
    </row>
    <row r="4" spans="1:14" ht="26.1" customHeight="1">
      <c r="A4" s="19" t="s">
        <v>83</v>
      </c>
      <c r="B4" s="15"/>
      <c r="C4" s="15"/>
      <c r="D4" s="15"/>
      <c r="E4" s="16"/>
      <c r="F4" s="16"/>
      <c r="G4" s="16"/>
      <c r="H4" s="16"/>
      <c r="I4" s="16"/>
      <c r="J4" s="15"/>
      <c r="K4" s="15"/>
      <c r="L4" s="15"/>
      <c r="M4" s="17"/>
    </row>
    <row r="5" spans="1:14" ht="26.1" customHeight="1">
      <c r="A5" s="20"/>
      <c r="B5" s="20"/>
      <c r="C5" s="20"/>
      <c r="D5" s="20"/>
      <c r="E5" s="21"/>
      <c r="F5" s="21"/>
      <c r="G5" s="21"/>
      <c r="H5" s="21"/>
      <c r="I5" s="21"/>
      <c r="J5" s="20"/>
      <c r="K5" s="20"/>
      <c r="L5" s="20"/>
      <c r="M5" s="17"/>
    </row>
    <row r="6" spans="1:14" ht="26.1" customHeight="1">
      <c r="A6" s="20"/>
      <c r="B6" s="20"/>
      <c r="C6" s="20"/>
      <c r="D6" s="20"/>
      <c r="E6" s="21"/>
      <c r="F6" s="21"/>
      <c r="G6" s="21"/>
      <c r="H6" s="21"/>
      <c r="I6" s="21"/>
      <c r="J6" s="5"/>
      <c r="K6" s="2"/>
      <c r="L6" s="7" t="s">
        <v>1</v>
      </c>
      <c r="M6" s="17"/>
    </row>
    <row r="7" spans="1:14" ht="26.1" customHeight="1">
      <c r="A7" s="20"/>
      <c r="B7" s="20"/>
      <c r="C7" s="20"/>
      <c r="D7" s="20"/>
      <c r="E7" s="21"/>
      <c r="F7" s="174" t="s">
        <v>2</v>
      </c>
      <c r="G7" s="174"/>
      <c r="H7" s="174"/>
      <c r="I7" s="6"/>
      <c r="J7" s="174" t="s">
        <v>3</v>
      </c>
      <c r="K7" s="174"/>
      <c r="L7" s="174"/>
      <c r="M7" s="17"/>
    </row>
    <row r="8" spans="1:14" ht="26.1" customHeight="1">
      <c r="A8" s="17"/>
      <c r="B8" s="17"/>
      <c r="C8" s="17"/>
      <c r="D8" s="17"/>
      <c r="E8" s="8" t="s">
        <v>4</v>
      </c>
      <c r="F8" s="59" t="s">
        <v>84</v>
      </c>
      <c r="G8" s="8"/>
      <c r="H8" s="59" t="s">
        <v>85</v>
      </c>
      <c r="I8" s="22"/>
      <c r="J8" s="59" t="s">
        <v>84</v>
      </c>
      <c r="K8" s="60"/>
      <c r="L8" s="59" t="s">
        <v>85</v>
      </c>
      <c r="M8" s="17"/>
    </row>
    <row r="9" spans="1:14" s="27" customFormat="1" ht="26.1" customHeight="1">
      <c r="A9" s="23" t="s">
        <v>86</v>
      </c>
      <c r="B9" s="23"/>
      <c r="C9" s="24"/>
      <c r="D9" s="24"/>
      <c r="E9" s="25"/>
      <c r="F9" s="25"/>
      <c r="G9" s="25"/>
      <c r="H9" s="25"/>
      <c r="I9" s="25"/>
      <c r="J9" s="61"/>
      <c r="K9" s="25"/>
      <c r="L9" s="61"/>
      <c r="M9" s="26"/>
    </row>
    <row r="10" spans="1:14" s="27" customFormat="1" ht="26.1" customHeight="1">
      <c r="A10" s="28" t="s">
        <v>87</v>
      </c>
      <c r="B10" s="29"/>
      <c r="E10" s="25"/>
      <c r="F10" s="62">
        <v>412127125.21000034</v>
      </c>
      <c r="G10" s="46"/>
      <c r="H10" s="62">
        <v>273645195.57999992</v>
      </c>
      <c r="I10" s="46"/>
      <c r="J10" s="62">
        <v>211127248.63000017</v>
      </c>
      <c r="K10" s="46"/>
      <c r="L10" s="62">
        <v>271662647.63999999</v>
      </c>
      <c r="N10" s="30"/>
    </row>
    <row r="11" spans="1:14" s="27" customFormat="1" ht="26.1" customHeight="1">
      <c r="A11" s="28" t="s">
        <v>231</v>
      </c>
      <c r="B11" s="29"/>
      <c r="E11" s="25"/>
      <c r="F11" s="64">
        <v>67083630.010000028</v>
      </c>
      <c r="G11" s="128"/>
      <c r="H11" s="64">
        <v>43197894.01000002</v>
      </c>
      <c r="I11" s="99"/>
      <c r="J11" s="64">
        <v>42696212.99000001</v>
      </c>
      <c r="K11" s="99"/>
      <c r="L11" s="62">
        <v>41447290.01000002</v>
      </c>
    </row>
    <row r="12" spans="1:14" s="27" customFormat="1" ht="26.1" customHeight="1">
      <c r="A12" s="28" t="s">
        <v>88</v>
      </c>
      <c r="B12" s="29"/>
      <c r="E12" s="25"/>
      <c r="F12" s="64">
        <v>7989516.5099999979</v>
      </c>
      <c r="G12" s="128"/>
      <c r="H12" s="64">
        <v>0</v>
      </c>
      <c r="I12" s="99"/>
      <c r="J12" s="64">
        <v>251028.06</v>
      </c>
      <c r="K12" s="99"/>
      <c r="L12" s="62">
        <v>0</v>
      </c>
    </row>
    <row r="13" spans="1:14" s="27" customFormat="1" ht="26.1" customHeight="1">
      <c r="A13" s="28" t="s">
        <v>89</v>
      </c>
      <c r="B13" s="29"/>
      <c r="E13" s="31" t="s">
        <v>102</v>
      </c>
      <c r="F13" s="64">
        <v>548080.23999999568</v>
      </c>
      <c r="G13" s="113"/>
      <c r="H13" s="64">
        <v>11427389.840000004</v>
      </c>
      <c r="I13" s="99"/>
      <c r="J13" s="64">
        <v>18572121.749999996</v>
      </c>
      <c r="K13" s="99"/>
      <c r="L13" s="62">
        <v>12061568.540000003</v>
      </c>
    </row>
    <row r="14" spans="1:14" s="27" customFormat="1" ht="26.1" customHeight="1">
      <c r="A14" s="23" t="s">
        <v>90</v>
      </c>
      <c r="B14" s="23"/>
      <c r="C14" s="24"/>
      <c r="D14" s="24"/>
      <c r="E14" s="25"/>
      <c r="F14" s="12">
        <f>SUM(F10:F13)</f>
        <v>487748351.97000039</v>
      </c>
      <c r="G14" s="25"/>
      <c r="H14" s="12">
        <f>SUM(H10:H13)</f>
        <v>328270479.42999995</v>
      </c>
      <c r="I14" s="11"/>
      <c r="J14" s="12">
        <f>SUM(J10:J13)</f>
        <v>272646611.43000019</v>
      </c>
      <c r="K14" s="11"/>
      <c r="L14" s="12">
        <f>SUM(L10:L13)</f>
        <v>325171506.19</v>
      </c>
    </row>
    <row r="15" spans="1:14" s="27" customFormat="1" ht="26.1" customHeight="1">
      <c r="A15" s="23" t="s">
        <v>91</v>
      </c>
      <c r="B15" s="23"/>
      <c r="C15" s="24"/>
      <c r="D15" s="24"/>
      <c r="E15" s="25"/>
      <c r="F15" s="29"/>
      <c r="G15" s="25"/>
      <c r="H15" s="29"/>
      <c r="I15" s="11"/>
      <c r="J15" s="29"/>
      <c r="K15" s="11"/>
      <c r="L15" s="10"/>
    </row>
    <row r="16" spans="1:14" s="27" customFormat="1" ht="26.1" customHeight="1">
      <c r="A16" s="28" t="s">
        <v>92</v>
      </c>
      <c r="B16" s="29"/>
      <c r="C16" s="29"/>
      <c r="E16" s="25"/>
      <c r="F16" s="64">
        <v>-288145688.94999975</v>
      </c>
      <c r="G16" s="99"/>
      <c r="H16" s="64">
        <v>-139331755.85705352</v>
      </c>
      <c r="I16" s="99"/>
      <c r="J16" s="64">
        <v>-125906642.24999994</v>
      </c>
      <c r="K16" s="99"/>
      <c r="L16" s="62">
        <v>-140743588.80000001</v>
      </c>
    </row>
    <row r="17" spans="1:21" s="27" customFormat="1" ht="26.1" customHeight="1">
      <c r="A17" s="28" t="s">
        <v>232</v>
      </c>
      <c r="B17" s="29"/>
      <c r="C17" s="29"/>
      <c r="E17" s="25"/>
      <c r="F17" s="64">
        <v>-46123007.329999998</v>
      </c>
      <c r="G17" s="99"/>
      <c r="H17" s="64">
        <v>-31466739.628879774</v>
      </c>
      <c r="I17" s="99"/>
      <c r="J17" s="64">
        <v>-29513467.630000018</v>
      </c>
      <c r="K17" s="99"/>
      <c r="L17" s="62">
        <v>-30592604.999999993</v>
      </c>
    </row>
    <row r="18" spans="1:21" s="27" customFormat="1" ht="26.1" customHeight="1">
      <c r="A18" s="38" t="s">
        <v>93</v>
      </c>
      <c r="B18" s="29"/>
      <c r="C18" s="29"/>
      <c r="E18" s="25"/>
      <c r="F18" s="64">
        <v>-6964119.8900000006</v>
      </c>
      <c r="G18" s="99"/>
      <c r="H18" s="64">
        <v>0</v>
      </c>
      <c r="I18" s="99"/>
      <c r="J18" s="64">
        <v>-228278.41</v>
      </c>
      <c r="K18" s="99"/>
      <c r="L18" s="62">
        <v>0</v>
      </c>
    </row>
    <row r="19" spans="1:21" s="27" customFormat="1" ht="26.1" customHeight="1">
      <c r="A19" s="28" t="s">
        <v>94</v>
      </c>
      <c r="B19" s="29"/>
      <c r="C19" s="29"/>
      <c r="E19" s="25"/>
      <c r="F19" s="64">
        <v>-52214266.789999992</v>
      </c>
      <c r="G19" s="99"/>
      <c r="H19" s="64">
        <v>-32771651.210000016</v>
      </c>
      <c r="I19" s="99"/>
      <c r="J19" s="64">
        <v>-33621438.510000035</v>
      </c>
      <c r="K19" s="99"/>
      <c r="L19" s="62">
        <v>-32762273.210000016</v>
      </c>
    </row>
    <row r="20" spans="1:21" s="27" customFormat="1" ht="26.1" customHeight="1">
      <c r="A20" s="28" t="s">
        <v>95</v>
      </c>
      <c r="B20" s="29"/>
      <c r="C20" s="29"/>
      <c r="E20" s="25"/>
      <c r="F20" s="64">
        <v>-54081072.600000024</v>
      </c>
      <c r="G20" s="113"/>
      <c r="H20" s="64">
        <v>-35179987.780000031</v>
      </c>
      <c r="I20" s="99"/>
      <c r="J20" s="64">
        <v>-43469548.350000024</v>
      </c>
      <c r="K20" s="99"/>
      <c r="L20" s="62">
        <v>-34841018.190000027</v>
      </c>
    </row>
    <row r="21" spans="1:21" s="27" customFormat="1" ht="26.1" customHeight="1">
      <c r="A21" s="29" t="s">
        <v>96</v>
      </c>
      <c r="B21" s="29"/>
      <c r="C21" s="29"/>
      <c r="E21" s="25"/>
      <c r="F21" s="13">
        <f>SUM(F16:F20)</f>
        <v>-447528155.5599997</v>
      </c>
      <c r="G21" s="25"/>
      <c r="H21" s="13">
        <f>SUM(H16:H20)</f>
        <v>-238750134.47593334</v>
      </c>
      <c r="I21" s="11"/>
      <c r="J21" s="13">
        <f>SUM(J16:J20)</f>
        <v>-232739375.15000004</v>
      </c>
      <c r="K21" s="11"/>
      <c r="L21" s="13">
        <f>SUM(L16:L20)</f>
        <v>-238939485.20000005</v>
      </c>
    </row>
    <row r="22" spans="1:21" s="34" customFormat="1" ht="26.1" customHeight="1">
      <c r="A22" s="32" t="s">
        <v>97</v>
      </c>
      <c r="B22" s="32"/>
      <c r="C22" s="32"/>
      <c r="D22" s="32"/>
      <c r="E22" s="33"/>
      <c r="F22" s="52">
        <f>+F14+F21</f>
        <v>40220196.410000682</v>
      </c>
      <c r="G22" s="33"/>
      <c r="H22" s="52">
        <f>+H14+H21</f>
        <v>89520344.954066604</v>
      </c>
      <c r="I22" s="11"/>
      <c r="J22" s="52">
        <f>+J14+J21</f>
        <v>39907236.28000015</v>
      </c>
      <c r="K22" s="11"/>
      <c r="L22" s="123">
        <f>+L14+L21</f>
        <v>86232020.98999995</v>
      </c>
      <c r="N22" s="27"/>
      <c r="O22" s="27"/>
      <c r="P22" s="27"/>
      <c r="Q22" s="27"/>
      <c r="R22" s="27"/>
      <c r="S22" s="27"/>
      <c r="T22" s="27"/>
      <c r="U22" s="27"/>
    </row>
    <row r="23" spans="1:21" s="34" customFormat="1" ht="26.1" customHeight="1">
      <c r="A23" s="28" t="s">
        <v>98</v>
      </c>
      <c r="B23" s="32"/>
      <c r="C23" s="32"/>
      <c r="D23" s="32"/>
      <c r="E23" s="33"/>
      <c r="F23" s="129">
        <v>1877608.620000001</v>
      </c>
      <c r="G23" s="113"/>
      <c r="H23" s="129">
        <v>3577863.6899999995</v>
      </c>
      <c r="I23" s="99"/>
      <c r="J23" s="129">
        <v>1861581.5999999996</v>
      </c>
      <c r="K23" s="99"/>
      <c r="L23" s="122">
        <v>3577863.6899999995</v>
      </c>
      <c r="N23" s="27"/>
      <c r="O23" s="27"/>
      <c r="P23" s="27"/>
      <c r="Q23" s="27"/>
      <c r="R23" s="27"/>
      <c r="S23" s="27"/>
      <c r="T23" s="27"/>
      <c r="U23" s="27"/>
    </row>
    <row r="24" spans="1:21" s="27" customFormat="1" ht="26.1" customHeight="1">
      <c r="A24" s="28" t="s">
        <v>99</v>
      </c>
      <c r="B24" s="29"/>
      <c r="C24" s="29"/>
      <c r="D24" s="29"/>
      <c r="E24" s="25"/>
      <c r="F24" s="90">
        <v>-7887298.3699999992</v>
      </c>
      <c r="G24" s="113"/>
      <c r="H24" s="90">
        <v>-3406527.2200000016</v>
      </c>
      <c r="I24" s="99"/>
      <c r="J24" s="90">
        <v>-3364461.34</v>
      </c>
      <c r="K24" s="99"/>
      <c r="L24" s="63">
        <v>-3406527.2200000016</v>
      </c>
      <c r="N24" s="34"/>
      <c r="O24" s="34"/>
      <c r="P24" s="34"/>
      <c r="Q24" s="34"/>
      <c r="R24" s="34"/>
      <c r="S24" s="34"/>
      <c r="T24" s="34"/>
      <c r="U24" s="34"/>
    </row>
    <row r="25" spans="1:21" s="27" customFormat="1" ht="26.1" customHeight="1">
      <c r="A25" s="23" t="s">
        <v>100</v>
      </c>
      <c r="E25" s="25"/>
      <c r="F25" s="62">
        <f>SUM(F22:F24)</f>
        <v>34210506.660000689</v>
      </c>
      <c r="G25" s="25"/>
      <c r="H25" s="62">
        <f>SUM(H22:H24)</f>
        <v>89691681.424066603</v>
      </c>
      <c r="I25" s="2"/>
      <c r="J25" s="62">
        <f>SUM(J22:J24)</f>
        <v>38404356.540000156</v>
      </c>
      <c r="K25" s="2"/>
      <c r="L25" s="62">
        <f>SUM(L22:L24)</f>
        <v>86403357.459999949</v>
      </c>
    </row>
    <row r="26" spans="1:21" s="27" customFormat="1" ht="26.1" customHeight="1">
      <c r="A26" s="23" t="s">
        <v>233</v>
      </c>
      <c r="E26" s="31" t="s">
        <v>180</v>
      </c>
      <c r="F26" s="64">
        <v>-8254680.7300225422</v>
      </c>
      <c r="G26" s="98"/>
      <c r="H26" s="64">
        <v>-18722564.509999998</v>
      </c>
      <c r="I26" s="98"/>
      <c r="J26" s="64">
        <v>-4874334.6039999984</v>
      </c>
      <c r="K26" s="98"/>
      <c r="L26" s="62">
        <v>-18056955.089999996</v>
      </c>
    </row>
    <row r="27" spans="1:21" s="27" customFormat="1" ht="26.1" customHeight="1">
      <c r="A27" s="35" t="s">
        <v>103</v>
      </c>
      <c r="E27" s="25"/>
      <c r="F27" s="13">
        <f>SUM(F25:F26)</f>
        <v>25955825.929978147</v>
      </c>
      <c r="G27" s="25"/>
      <c r="H27" s="13">
        <f>SUM(H25:H26)</f>
        <v>70969116.914066613</v>
      </c>
      <c r="I27" s="4"/>
      <c r="J27" s="13">
        <f>SUM(J25:J26)</f>
        <v>33530021.936000157</v>
      </c>
      <c r="K27" s="4"/>
      <c r="L27" s="65">
        <f>SUM(L25:L26)</f>
        <v>68346402.369999945</v>
      </c>
    </row>
    <row r="28" spans="1:21" s="27" customFormat="1" ht="26.1" customHeight="1">
      <c r="A28" s="35"/>
      <c r="E28" s="25"/>
      <c r="F28" s="25"/>
      <c r="G28" s="25"/>
      <c r="H28" s="25"/>
      <c r="I28" s="25"/>
      <c r="J28" s="62"/>
      <c r="K28" s="62"/>
      <c r="L28" s="62"/>
    </row>
    <row r="29" spans="1:21" s="27" customFormat="1" ht="26.1" customHeight="1">
      <c r="A29" s="35"/>
      <c r="E29" s="25"/>
      <c r="F29" s="25"/>
      <c r="G29" s="25"/>
      <c r="H29" s="25"/>
      <c r="I29" s="25"/>
      <c r="J29" s="62"/>
      <c r="K29" s="62"/>
      <c r="L29" s="62"/>
    </row>
    <row r="30" spans="1:21" s="27" customFormat="1" ht="26.1" customHeight="1">
      <c r="A30" s="35"/>
      <c r="E30" s="25"/>
      <c r="F30" s="25"/>
      <c r="G30" s="25"/>
      <c r="H30" s="25"/>
      <c r="I30" s="25"/>
      <c r="J30" s="62"/>
      <c r="K30" s="62"/>
      <c r="L30" s="62"/>
    </row>
    <row r="31" spans="1:21" s="36" customFormat="1" ht="26.1" customHeight="1">
      <c r="A31" s="9" t="s">
        <v>227</v>
      </c>
      <c r="B31" s="35"/>
      <c r="C31" s="35"/>
      <c r="D31" s="35"/>
      <c r="E31" s="35"/>
      <c r="F31" s="35"/>
      <c r="G31" s="35"/>
      <c r="H31" s="35"/>
      <c r="I31" s="35"/>
      <c r="J31" s="66"/>
      <c r="L31" s="66"/>
    </row>
    <row r="32" spans="1:21" s="36" customFormat="1" ht="26.1" customHeight="1">
      <c r="A32" s="9"/>
      <c r="B32" s="35"/>
      <c r="C32" s="35"/>
      <c r="D32" s="35"/>
      <c r="E32" s="35"/>
      <c r="F32" s="35"/>
      <c r="G32" s="35"/>
      <c r="H32" s="35"/>
      <c r="I32" s="35"/>
      <c r="J32" s="66"/>
      <c r="L32" s="66"/>
    </row>
    <row r="33" spans="1:13" s="36" customFormat="1" ht="26.1" customHeight="1">
      <c r="A33" s="9"/>
      <c r="B33" s="35"/>
      <c r="C33" s="35"/>
      <c r="D33" s="35"/>
      <c r="E33" s="35"/>
      <c r="F33" s="35"/>
      <c r="G33" s="35"/>
      <c r="H33" s="35"/>
      <c r="I33" s="35"/>
      <c r="J33" s="66"/>
      <c r="L33" s="66"/>
    </row>
    <row r="34" spans="1:13" s="3" customFormat="1" ht="26.1" customHeight="1">
      <c r="B34" s="5"/>
      <c r="C34" s="5" t="s">
        <v>184</v>
      </c>
      <c r="D34" s="5"/>
      <c r="E34" s="14"/>
      <c r="F34" s="14"/>
      <c r="G34" s="14"/>
      <c r="H34" s="14"/>
      <c r="I34" s="14"/>
      <c r="J34" s="5"/>
      <c r="L34" s="5"/>
    </row>
    <row r="35" spans="1:13" s="3" customFormat="1" ht="26.1" customHeight="1">
      <c r="B35" s="5"/>
      <c r="C35" s="5" t="s">
        <v>104</v>
      </c>
      <c r="D35" s="5"/>
      <c r="E35" s="14"/>
      <c r="F35" s="14"/>
      <c r="G35" s="14"/>
      <c r="H35" s="14"/>
      <c r="I35" s="14"/>
      <c r="J35" s="5"/>
      <c r="K35" s="5"/>
      <c r="L35" s="5"/>
    </row>
    <row r="36" spans="1:13" s="37" customFormat="1" ht="26.1" customHeight="1">
      <c r="A36" s="175" t="s">
        <v>41</v>
      </c>
      <c r="B36" s="175"/>
      <c r="C36" s="175"/>
      <c r="D36" s="176"/>
      <c r="E36" s="175"/>
      <c r="F36" s="175"/>
      <c r="G36" s="175"/>
      <c r="H36" s="175"/>
      <c r="I36" s="175"/>
      <c r="J36" s="175"/>
      <c r="K36" s="175"/>
      <c r="L36" s="175"/>
    </row>
    <row r="37" spans="1:13" ht="26.1" customHeight="1">
      <c r="A37" s="15" t="s">
        <v>167</v>
      </c>
      <c r="B37" s="15"/>
      <c r="C37" s="15"/>
      <c r="D37" s="15"/>
      <c r="E37" s="16"/>
      <c r="F37" s="16"/>
      <c r="G37" s="16"/>
      <c r="H37" s="16"/>
      <c r="I37" s="16"/>
      <c r="J37" s="15"/>
      <c r="K37" s="15"/>
      <c r="L37" s="15"/>
      <c r="M37" s="17"/>
    </row>
    <row r="38" spans="1:13" ht="26.1" customHeight="1">
      <c r="A38" s="15" t="s">
        <v>105</v>
      </c>
      <c r="B38" s="15"/>
      <c r="C38" s="15"/>
      <c r="D38" s="15"/>
      <c r="E38" s="16"/>
      <c r="F38" s="16"/>
      <c r="G38" s="16"/>
      <c r="H38" s="16"/>
      <c r="I38" s="16"/>
      <c r="J38" s="15"/>
      <c r="K38" s="15"/>
      <c r="L38" s="15"/>
      <c r="M38" s="17"/>
    </row>
    <row r="39" spans="1:13" ht="26.1" customHeight="1">
      <c r="A39" s="15" t="str">
        <f>A3</f>
        <v>FOR THE THREE-MONTH PERIODS ENDED SEPTEMBER 30, 2025</v>
      </c>
      <c r="B39" s="15"/>
      <c r="C39" s="15"/>
      <c r="D39" s="15"/>
      <c r="E39" s="16"/>
      <c r="F39" s="16"/>
      <c r="G39" s="16"/>
      <c r="H39" s="16"/>
      <c r="I39" s="16"/>
      <c r="J39" s="15"/>
      <c r="K39" s="15"/>
      <c r="L39" s="15"/>
      <c r="M39" s="17"/>
    </row>
    <row r="40" spans="1:13" ht="26.1" customHeight="1">
      <c r="A40" s="19" t="s">
        <v>83</v>
      </c>
      <c r="B40" s="15"/>
      <c r="C40" s="15"/>
      <c r="D40" s="15"/>
      <c r="E40" s="16"/>
      <c r="F40" s="16"/>
      <c r="G40" s="16"/>
      <c r="H40" s="16"/>
      <c r="I40" s="16"/>
      <c r="J40" s="15"/>
      <c r="K40" s="15"/>
      <c r="L40" s="15"/>
      <c r="M40" s="17"/>
    </row>
    <row r="41" spans="1:13" ht="26.1" customHeight="1">
      <c r="A41" s="19"/>
      <c r="B41" s="15"/>
      <c r="C41" s="15"/>
      <c r="D41" s="15"/>
      <c r="E41" s="16"/>
      <c r="F41" s="16"/>
      <c r="G41" s="16"/>
      <c r="H41" s="16"/>
      <c r="I41" s="16"/>
      <c r="J41" s="15"/>
      <c r="K41" s="15"/>
      <c r="L41" s="15"/>
      <c r="M41" s="17"/>
    </row>
    <row r="42" spans="1:13" ht="26.1" customHeight="1">
      <c r="A42" s="20"/>
      <c r="B42" s="20"/>
      <c r="C42" s="20"/>
      <c r="D42" s="20"/>
      <c r="E42" s="21"/>
      <c r="F42" s="21"/>
      <c r="G42" s="21"/>
      <c r="H42" s="21"/>
      <c r="I42" s="21"/>
      <c r="J42" s="5"/>
      <c r="K42" s="2"/>
      <c r="L42" s="7" t="s">
        <v>1</v>
      </c>
      <c r="M42" s="17"/>
    </row>
    <row r="43" spans="1:13" ht="26.1" customHeight="1">
      <c r="A43" s="20"/>
      <c r="B43" s="20"/>
      <c r="C43" s="20"/>
      <c r="D43" s="20"/>
      <c r="E43" s="21"/>
      <c r="F43" s="174" t="s">
        <v>2</v>
      </c>
      <c r="G43" s="174"/>
      <c r="H43" s="174"/>
      <c r="I43" s="6"/>
      <c r="J43" s="174" t="s">
        <v>3</v>
      </c>
      <c r="K43" s="174"/>
      <c r="L43" s="174"/>
      <c r="M43" s="17"/>
    </row>
    <row r="44" spans="1:13" ht="26.1" customHeight="1">
      <c r="A44" s="17"/>
      <c r="B44" s="17"/>
      <c r="C44" s="17"/>
      <c r="D44" s="17"/>
      <c r="E44" s="22"/>
      <c r="F44" s="59" t="s">
        <v>84</v>
      </c>
      <c r="G44" s="22"/>
      <c r="H44" s="59" t="s">
        <v>85</v>
      </c>
      <c r="I44" s="22"/>
      <c r="J44" s="132" t="s">
        <v>84</v>
      </c>
      <c r="K44" s="133"/>
      <c r="L44" s="132" t="s">
        <v>85</v>
      </c>
      <c r="M44" s="17"/>
    </row>
    <row r="45" spans="1:13" ht="26.1" customHeight="1">
      <c r="A45" s="127" t="s">
        <v>172</v>
      </c>
      <c r="B45" s="127"/>
      <c r="C45" s="17"/>
      <c r="D45" s="17"/>
      <c r="E45" s="22"/>
      <c r="F45" s="59"/>
      <c r="G45" s="22"/>
      <c r="H45" s="59"/>
      <c r="I45" s="22"/>
      <c r="J45" s="59"/>
      <c r="K45" s="60"/>
      <c r="L45" s="59"/>
      <c r="M45" s="17"/>
    </row>
    <row r="46" spans="1:13" ht="26.1" customHeight="1">
      <c r="A46" s="127" t="s">
        <v>234</v>
      </c>
      <c r="B46" s="127"/>
      <c r="C46" s="17"/>
      <c r="D46" s="17"/>
      <c r="E46" s="22"/>
      <c r="F46" s="59"/>
      <c r="G46" s="22"/>
      <c r="H46" s="59"/>
      <c r="I46" s="22"/>
      <c r="J46" s="59"/>
      <c r="K46" s="60"/>
      <c r="L46" s="59"/>
      <c r="M46" s="17"/>
    </row>
    <row r="47" spans="1:13" ht="26.1" customHeight="1">
      <c r="A47" s="159" t="s">
        <v>171</v>
      </c>
      <c r="B47" s="150"/>
      <c r="C47" s="17"/>
      <c r="D47" s="17"/>
      <c r="E47" s="22"/>
      <c r="F47" s="59"/>
      <c r="G47" s="22"/>
      <c r="H47" s="59"/>
      <c r="I47" s="22"/>
      <c r="J47" s="59"/>
      <c r="K47" s="60"/>
      <c r="L47" s="59"/>
      <c r="M47" s="17"/>
    </row>
    <row r="48" spans="1:13" ht="26.1" customHeight="1">
      <c r="A48" s="150" t="s">
        <v>185</v>
      </c>
      <c r="B48" s="127"/>
      <c r="C48" s="17"/>
      <c r="D48" s="17"/>
      <c r="E48" s="22"/>
      <c r="F48" s="90">
        <v>-235455.73999999976</v>
      </c>
      <c r="G48" s="22"/>
      <c r="H48" s="135">
        <v>0</v>
      </c>
      <c r="I48" s="22"/>
      <c r="J48" s="135">
        <v>0</v>
      </c>
      <c r="K48" s="60"/>
      <c r="L48" s="135">
        <v>0</v>
      </c>
      <c r="M48" s="17"/>
    </row>
    <row r="49" spans="1:21" s="27" customFormat="1" ht="26.1" customHeight="1">
      <c r="A49" s="41" t="s">
        <v>106</v>
      </c>
      <c r="B49" s="151"/>
      <c r="E49" s="25"/>
      <c r="F49" s="10">
        <f>SUM(F48)</f>
        <v>-235455.73999999976</v>
      </c>
      <c r="G49" s="25"/>
      <c r="H49" s="10">
        <v>0</v>
      </c>
      <c r="I49" s="25"/>
      <c r="J49" s="63">
        <v>0</v>
      </c>
      <c r="K49" s="1"/>
      <c r="L49" s="63">
        <v>0</v>
      </c>
    </row>
    <row r="50" spans="1:21" s="27" customFormat="1" ht="26.1" customHeight="1" thickBot="1">
      <c r="A50" s="40" t="s">
        <v>107</v>
      </c>
      <c r="B50" s="151"/>
      <c r="E50" s="25"/>
      <c r="F50" s="67">
        <f>F27+F49</f>
        <v>25720370.189978149</v>
      </c>
      <c r="G50" s="25"/>
      <c r="H50" s="67">
        <f>H27+H49</f>
        <v>70969116.914066613</v>
      </c>
      <c r="I50" s="25"/>
      <c r="J50" s="67">
        <f>J27+J49</f>
        <v>33530021.936000157</v>
      </c>
      <c r="K50" s="62"/>
      <c r="L50" s="67">
        <f>L27+L49</f>
        <v>68346402.369999945</v>
      </c>
    </row>
    <row r="51" spans="1:21" s="27" customFormat="1" ht="26.1" customHeight="1" thickTop="1">
      <c r="A51" s="42" t="s">
        <v>108</v>
      </c>
      <c r="B51" s="58"/>
      <c r="C51" s="58"/>
      <c r="E51" s="25"/>
      <c r="F51" s="62"/>
      <c r="G51" s="25"/>
      <c r="H51" s="62"/>
      <c r="I51" s="25"/>
      <c r="J51" s="62"/>
      <c r="K51" s="62"/>
      <c r="L51" s="62"/>
    </row>
    <row r="52" spans="1:21" s="27" customFormat="1" ht="26.1" customHeight="1">
      <c r="A52" s="155" t="s">
        <v>109</v>
      </c>
      <c r="B52" s="58"/>
      <c r="C52" s="58"/>
      <c r="E52" s="25"/>
      <c r="F52" s="68">
        <f>F27-F53</f>
        <v>22100543.549987152</v>
      </c>
      <c r="G52" s="25"/>
      <c r="H52" s="68">
        <v>70855008.454066619</v>
      </c>
      <c r="I52" s="11"/>
      <c r="J52" s="68">
        <f>+J27-J53</f>
        <v>33530021.936000157</v>
      </c>
      <c r="K52" s="11"/>
      <c r="L52" s="68">
        <v>68346402.369999945</v>
      </c>
    </row>
    <row r="53" spans="1:21" s="27" customFormat="1" ht="26.1" customHeight="1">
      <c r="A53" s="155" t="s">
        <v>79</v>
      </c>
      <c r="B53" s="58"/>
      <c r="C53" s="58"/>
      <c r="E53" s="25"/>
      <c r="F53" s="90">
        <v>3855282.3799909949</v>
      </c>
      <c r="G53" s="25"/>
      <c r="H53" s="10">
        <v>114108.46</v>
      </c>
      <c r="I53" s="11"/>
      <c r="J53" s="58">
        <v>0</v>
      </c>
      <c r="K53" s="11"/>
      <c r="L53" s="58">
        <v>0</v>
      </c>
    </row>
    <row r="54" spans="1:21" s="27" customFormat="1" ht="26.1" customHeight="1" thickBot="1">
      <c r="A54" s="40"/>
      <c r="B54" s="151"/>
      <c r="E54" s="25"/>
      <c r="F54" s="67">
        <f>SUM(F52:F53)</f>
        <v>25955825.929978147</v>
      </c>
      <c r="G54" s="25"/>
      <c r="H54" s="67">
        <f>SUM(H52:H53)</f>
        <v>70969116.914066613</v>
      </c>
      <c r="I54" s="11"/>
      <c r="J54" s="67">
        <f>SUM(J52:J53)</f>
        <v>33530021.936000157</v>
      </c>
      <c r="K54" s="11"/>
      <c r="L54" s="69">
        <f>SUM(L52:L53)</f>
        <v>68346402.369999945</v>
      </c>
    </row>
    <row r="55" spans="1:21" s="27" customFormat="1" ht="26.1" customHeight="1" thickTop="1">
      <c r="A55" s="42" t="s">
        <v>110</v>
      </c>
      <c r="B55" s="151"/>
      <c r="E55" s="25"/>
      <c r="F55" s="62"/>
      <c r="G55" s="25"/>
      <c r="H55" s="62"/>
      <c r="I55" s="25"/>
      <c r="J55" s="62"/>
      <c r="K55" s="62"/>
      <c r="L55" s="62"/>
    </row>
    <row r="56" spans="1:21" s="27" customFormat="1" ht="26.1" customHeight="1">
      <c r="A56" s="157" t="s">
        <v>109</v>
      </c>
      <c r="B56" s="151"/>
      <c r="E56" s="25"/>
      <c r="F56" s="137">
        <f>+F50-F57</f>
        <v>21865087.809987154</v>
      </c>
      <c r="G56" s="25"/>
      <c r="H56" s="68">
        <f>+H54-H57</f>
        <v>70855008.454066619</v>
      </c>
      <c r="I56" s="11"/>
      <c r="J56" s="68">
        <f>+J50-J57</f>
        <v>33530021.936000157</v>
      </c>
      <c r="K56" s="11"/>
      <c r="L56" s="68">
        <f>+L50-L57</f>
        <v>68346402.369999945</v>
      </c>
    </row>
    <row r="57" spans="1:21" s="27" customFormat="1" ht="26.1" customHeight="1">
      <c r="A57" s="157" t="s">
        <v>79</v>
      </c>
      <c r="B57" s="151"/>
      <c r="E57" s="25"/>
      <c r="F57" s="10">
        <f>+F53</f>
        <v>3855282.3799909949</v>
      </c>
      <c r="G57" s="25"/>
      <c r="H57" s="10">
        <f>+H53</f>
        <v>114108.46</v>
      </c>
      <c r="I57" s="11"/>
      <c r="J57" s="58">
        <v>0</v>
      </c>
      <c r="K57" s="11"/>
      <c r="L57" s="58">
        <v>0</v>
      </c>
    </row>
    <row r="58" spans="1:21" s="27" customFormat="1" ht="26.1" customHeight="1" thickBot="1">
      <c r="A58" s="40"/>
      <c r="B58" s="151"/>
      <c r="E58" s="25"/>
      <c r="F58" s="67">
        <f>SUM(F56:F57)</f>
        <v>25720370.189978149</v>
      </c>
      <c r="G58" s="25"/>
      <c r="H58" s="67">
        <f>SUM(H56:H57)</f>
        <v>70969116.914066613</v>
      </c>
      <c r="I58" s="11"/>
      <c r="J58" s="67">
        <f>SUM(J56:J57)</f>
        <v>33530021.936000157</v>
      </c>
      <c r="K58" s="11"/>
      <c r="L58" s="69">
        <f>SUM(L56:L57)</f>
        <v>68346402.369999945</v>
      </c>
    </row>
    <row r="59" spans="1:21" s="27" customFormat="1" ht="26.1" customHeight="1" thickTop="1">
      <c r="A59" s="41" t="s">
        <v>111</v>
      </c>
      <c r="B59" s="152"/>
      <c r="C59" s="24"/>
      <c r="D59" s="24"/>
      <c r="E59" s="25"/>
      <c r="F59" s="25"/>
      <c r="G59" s="25"/>
      <c r="H59" s="25"/>
      <c r="I59" s="25"/>
      <c r="J59" s="62"/>
      <c r="K59" s="62"/>
      <c r="L59" s="62"/>
      <c r="N59" s="36"/>
      <c r="O59" s="36"/>
      <c r="P59" s="36"/>
      <c r="Q59" s="36"/>
      <c r="R59" s="36"/>
      <c r="S59" s="36"/>
      <c r="T59" s="36"/>
      <c r="U59" s="36"/>
    </row>
    <row r="60" spans="1:21" s="27" customFormat="1" ht="26.1" customHeight="1">
      <c r="A60" s="42" t="s">
        <v>112</v>
      </c>
      <c r="B60" s="151"/>
      <c r="C60" s="43"/>
      <c r="D60" s="43"/>
      <c r="E60" s="25"/>
      <c r="F60" s="140">
        <f>+F52/F61</f>
        <v>3.1572205071410217E-2</v>
      </c>
      <c r="G60" s="140"/>
      <c r="H60" s="140">
        <f t="shared" ref="H60:L60" si="0">+H52/H61</f>
        <v>0.1012214406486666</v>
      </c>
      <c r="I60" s="140"/>
      <c r="J60" s="140">
        <f t="shared" si="0"/>
        <v>4.790003133714308E-2</v>
      </c>
      <c r="K60" s="140"/>
      <c r="L60" s="140">
        <f t="shared" si="0"/>
        <v>9.7637717671428495E-2</v>
      </c>
    </row>
    <row r="61" spans="1:21" s="27" customFormat="1" ht="26.1" customHeight="1">
      <c r="A61" s="41" t="s">
        <v>113</v>
      </c>
      <c r="B61" s="153"/>
      <c r="C61" s="43"/>
      <c r="D61" s="43"/>
      <c r="E61" s="25"/>
      <c r="F61" s="141">
        <v>700000000</v>
      </c>
      <c r="G61" s="25"/>
      <c r="H61" s="141">
        <v>700000000</v>
      </c>
      <c r="I61" s="25"/>
      <c r="J61" s="141">
        <v>700000000</v>
      </c>
      <c r="K61" s="142"/>
      <c r="L61" s="141">
        <v>700000000</v>
      </c>
      <c r="M61" s="44"/>
    </row>
    <row r="62" spans="1:21" s="27" customFormat="1" ht="26.1" customHeight="1">
      <c r="A62" s="41"/>
      <c r="B62" s="153"/>
      <c r="C62" s="43"/>
      <c r="D62" s="43"/>
      <c r="E62" s="25"/>
      <c r="F62" s="25"/>
      <c r="G62" s="25"/>
      <c r="H62" s="25"/>
      <c r="I62" s="25"/>
      <c r="J62" s="70"/>
      <c r="K62" s="44"/>
      <c r="L62" s="70"/>
      <c r="M62" s="44"/>
    </row>
    <row r="63" spans="1:21" s="27" customFormat="1" ht="26.1" customHeight="1">
      <c r="A63" s="41"/>
      <c r="B63" s="153"/>
      <c r="C63" s="43"/>
      <c r="D63" s="43"/>
      <c r="E63" s="25"/>
      <c r="F63" s="25"/>
      <c r="G63" s="25"/>
      <c r="H63" s="25"/>
      <c r="I63" s="25"/>
      <c r="J63" s="70"/>
      <c r="K63" s="44"/>
      <c r="L63" s="70"/>
      <c r="M63" s="44"/>
    </row>
    <row r="64" spans="1:21" s="27" customFormat="1" ht="26.1" customHeight="1">
      <c r="A64" s="41"/>
      <c r="B64" s="153"/>
      <c r="C64" s="43"/>
      <c r="D64" s="43"/>
      <c r="E64" s="25"/>
      <c r="F64" s="25"/>
      <c r="G64" s="25"/>
      <c r="H64" s="25"/>
      <c r="I64" s="25"/>
      <c r="J64" s="70"/>
      <c r="K64" s="44"/>
      <c r="L64" s="70"/>
      <c r="M64" s="44"/>
    </row>
    <row r="65" spans="1:12" s="36" customFormat="1" ht="26.1" customHeight="1">
      <c r="A65" s="9" t="s">
        <v>227</v>
      </c>
      <c r="B65" s="154"/>
      <c r="C65" s="35"/>
      <c r="D65" s="35"/>
      <c r="E65" s="35"/>
      <c r="F65" s="35"/>
      <c r="G65" s="35"/>
      <c r="H65" s="35"/>
      <c r="I65" s="35"/>
      <c r="J65" s="66"/>
      <c r="L65" s="66"/>
    </row>
    <row r="66" spans="1:12" s="36" customFormat="1" ht="26.1" customHeight="1">
      <c r="A66" s="9"/>
      <c r="B66" s="154"/>
      <c r="C66" s="35"/>
      <c r="D66" s="35"/>
      <c r="E66" s="35"/>
      <c r="F66" s="35"/>
      <c r="G66" s="35"/>
      <c r="H66" s="35"/>
      <c r="I66" s="35"/>
      <c r="J66" s="66"/>
      <c r="L66" s="66"/>
    </row>
    <row r="67" spans="1:12" s="36" customFormat="1" ht="26.1" customHeight="1">
      <c r="A67" s="9"/>
      <c r="B67" s="154"/>
      <c r="C67" s="35"/>
      <c r="D67" s="35"/>
      <c r="E67" s="35"/>
      <c r="F67" s="35"/>
      <c r="G67" s="35"/>
      <c r="H67" s="35"/>
      <c r="I67" s="35"/>
      <c r="J67" s="66"/>
      <c r="L67" s="66"/>
    </row>
    <row r="68" spans="1:12" s="36" customFormat="1" ht="26.1" customHeight="1">
      <c r="A68" s="9"/>
      <c r="B68" s="154"/>
      <c r="C68" s="35"/>
      <c r="D68" s="35"/>
      <c r="E68" s="35"/>
      <c r="F68" s="35"/>
      <c r="G68" s="35"/>
      <c r="H68" s="35"/>
      <c r="I68" s="35"/>
      <c r="J68" s="66"/>
      <c r="L68" s="66"/>
    </row>
    <row r="69" spans="1:12" s="3" customFormat="1" ht="26.1" customHeight="1">
      <c r="B69" s="5"/>
      <c r="C69" s="5" t="s">
        <v>184</v>
      </c>
      <c r="D69" s="5"/>
      <c r="E69" s="14"/>
      <c r="F69" s="14"/>
      <c r="G69" s="14"/>
      <c r="H69" s="14"/>
      <c r="I69" s="14"/>
      <c r="J69" s="5"/>
      <c r="L69" s="5"/>
    </row>
    <row r="70" spans="1:12" s="3" customFormat="1" ht="26.1" customHeight="1">
      <c r="B70" s="5"/>
      <c r="C70" s="5" t="s">
        <v>104</v>
      </c>
      <c r="D70" s="5"/>
      <c r="E70" s="14"/>
      <c r="F70" s="14"/>
      <c r="G70" s="14"/>
      <c r="H70" s="14"/>
      <c r="I70" s="14"/>
      <c r="J70" s="5"/>
      <c r="K70" s="5"/>
      <c r="L70" s="5"/>
    </row>
    <row r="71" spans="1:12" ht="27" customHeight="1">
      <c r="A71" s="150"/>
      <c r="B71" s="150"/>
    </row>
    <row r="72" spans="1:12" ht="27" customHeight="1">
      <c r="A72" s="150"/>
      <c r="B72" s="150"/>
    </row>
    <row r="73" spans="1:12" ht="27" customHeight="1">
      <c r="A73" s="150"/>
      <c r="B73" s="150"/>
    </row>
    <row r="74" spans="1:12" ht="27" customHeight="1">
      <c r="A74" s="150"/>
      <c r="B74" s="150"/>
    </row>
    <row r="75" spans="1:12" ht="27" customHeight="1">
      <c r="A75" s="150"/>
      <c r="B75" s="150"/>
    </row>
    <row r="76" spans="1:12" ht="27" customHeight="1">
      <c r="A76" s="150"/>
      <c r="B76" s="150"/>
    </row>
    <row r="77" spans="1:12" ht="27" customHeight="1">
      <c r="A77" s="150"/>
      <c r="B77" s="150"/>
    </row>
    <row r="78" spans="1:12" ht="27" customHeight="1">
      <c r="A78" s="150"/>
      <c r="B78" s="150"/>
    </row>
    <row r="79" spans="1:12" ht="27" customHeight="1">
      <c r="A79" s="150"/>
      <c r="B79" s="150"/>
    </row>
    <row r="80" spans="1:12" ht="27" customHeight="1">
      <c r="A80" s="150"/>
      <c r="B80" s="150"/>
    </row>
    <row r="81" spans="1:2" ht="27" customHeight="1">
      <c r="A81" s="150"/>
      <c r="B81" s="150"/>
    </row>
    <row r="82" spans="1:2" ht="27" customHeight="1">
      <c r="A82" s="150"/>
      <c r="B82" s="150"/>
    </row>
    <row r="83" spans="1:2" ht="27" customHeight="1">
      <c r="A83" s="150"/>
      <c r="B83" s="150"/>
    </row>
    <row r="84" spans="1:2" ht="27" customHeight="1">
      <c r="A84" s="150"/>
      <c r="B84" s="150"/>
    </row>
    <row r="85" spans="1:2" ht="27" customHeight="1">
      <c r="A85" s="150"/>
      <c r="B85" s="150"/>
    </row>
    <row r="86" spans="1:2" ht="27" customHeight="1">
      <c r="A86" s="150"/>
      <c r="B86" s="150"/>
    </row>
    <row r="87" spans="1:2" ht="27" customHeight="1">
      <c r="A87" s="150"/>
      <c r="B87" s="150"/>
    </row>
    <row r="88" spans="1:2" ht="27" customHeight="1">
      <c r="A88" s="150"/>
      <c r="B88" s="150"/>
    </row>
    <row r="89" spans="1:2" ht="27" customHeight="1">
      <c r="A89" s="150"/>
      <c r="B89" s="150"/>
    </row>
    <row r="90" spans="1:2" ht="27" customHeight="1">
      <c r="A90" s="150"/>
      <c r="B90" s="150"/>
    </row>
    <row r="91" spans="1:2" ht="27" customHeight="1">
      <c r="A91" s="150"/>
      <c r="B91" s="150"/>
    </row>
    <row r="92" spans="1:2" ht="27" customHeight="1">
      <c r="A92" s="150"/>
      <c r="B92" s="150"/>
    </row>
    <row r="93" spans="1:2" ht="27" customHeight="1">
      <c r="A93" s="150"/>
      <c r="B93" s="150"/>
    </row>
    <row r="100" ht="27" hidden="1" customHeight="1"/>
  </sheetData>
  <sheetProtection selectLockedCells="1" selectUnlockedCells="1"/>
  <mergeCells count="5">
    <mergeCell ref="F7:H7"/>
    <mergeCell ref="J7:L7"/>
    <mergeCell ref="A36:L36"/>
    <mergeCell ref="F43:H43"/>
    <mergeCell ref="J43:L43"/>
  </mergeCells>
  <pageMargins left="0.98425196850393704" right="0.28999999999999998" top="0.59055118110236227" bottom="0.39370078740157483" header="0.39370078740157483" footer="0.35433070866141736"/>
  <pageSetup paperSize="9" scale="78" firstPageNumber="0" orientation="portrait" r:id="rId1"/>
  <headerFooter alignWithMargins="0"/>
  <rowBreaks count="1" manualBreakCount="1">
    <brk id="35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03590-23F7-4B14-B607-CC027C1EA72C}">
  <dimension ref="A1:U100"/>
  <sheetViews>
    <sheetView view="pageBreakPreview" topLeftCell="A49" zoomScaleNormal="70" zoomScaleSheetLayoutView="100" workbookViewId="0">
      <selection activeCell="J41" sqref="J41"/>
    </sheetView>
  </sheetViews>
  <sheetFormatPr defaultColWidth="9.125" defaultRowHeight="27" customHeight="1"/>
  <cols>
    <col min="1" max="2" width="10.375" style="18" customWidth="1"/>
    <col min="3" max="3" width="10.125" style="18" customWidth="1"/>
    <col min="4" max="4" width="9.25" style="18" customWidth="1"/>
    <col min="5" max="5" width="7.75" style="45" customWidth="1"/>
    <col min="6" max="6" width="17.75" style="45" customWidth="1"/>
    <col min="7" max="7" width="1.75" style="45" customWidth="1"/>
    <col min="8" max="8" width="16.375" style="45" customWidth="1"/>
    <col min="9" max="9" width="1.75" style="45" customWidth="1"/>
    <col min="10" max="10" width="16.375" style="18" customWidth="1"/>
    <col min="11" max="11" width="1.75" style="71" customWidth="1"/>
    <col min="12" max="12" width="16.375" style="18" customWidth="1"/>
    <col min="13" max="13" width="2.25" style="18" customWidth="1"/>
    <col min="14" max="16384" width="9.125" style="18"/>
  </cols>
  <sheetData>
    <row r="1" spans="1:14" ht="26.1" customHeight="1">
      <c r="A1" s="15" t="s">
        <v>167</v>
      </c>
      <c r="B1" s="15"/>
      <c r="C1" s="15"/>
      <c r="D1" s="15"/>
      <c r="E1" s="16"/>
      <c r="F1" s="16"/>
      <c r="G1" s="16"/>
      <c r="H1" s="16"/>
      <c r="I1" s="16"/>
      <c r="J1" s="15"/>
      <c r="K1" s="15"/>
      <c r="L1" s="15"/>
      <c r="M1" s="17"/>
    </row>
    <row r="2" spans="1:14" ht="26.1" customHeight="1">
      <c r="A2" s="15" t="s">
        <v>82</v>
      </c>
      <c r="B2" s="15"/>
      <c r="C2" s="15"/>
      <c r="D2" s="15"/>
      <c r="E2" s="16"/>
      <c r="F2" s="16"/>
      <c r="G2" s="16"/>
      <c r="H2" s="16"/>
      <c r="I2" s="16"/>
      <c r="J2" s="15"/>
      <c r="K2" s="15"/>
      <c r="L2" s="15"/>
      <c r="M2" s="17"/>
    </row>
    <row r="3" spans="1:14" ht="26.1" customHeight="1">
      <c r="A3" s="15" t="s">
        <v>219</v>
      </c>
      <c r="B3" s="15"/>
      <c r="C3" s="15"/>
      <c r="D3" s="15"/>
      <c r="E3" s="16"/>
      <c r="F3" s="16"/>
      <c r="G3" s="16"/>
      <c r="H3" s="16"/>
      <c r="I3" s="16"/>
      <c r="J3" s="15"/>
      <c r="K3" s="15"/>
      <c r="L3" s="15"/>
      <c r="M3" s="17"/>
    </row>
    <row r="4" spans="1:14" ht="26.1" customHeight="1">
      <c r="A4" s="19" t="s">
        <v>83</v>
      </c>
      <c r="B4" s="15"/>
      <c r="C4" s="15"/>
      <c r="D4" s="15"/>
      <c r="E4" s="16"/>
      <c r="F4" s="16"/>
      <c r="G4" s="16"/>
      <c r="H4" s="16"/>
      <c r="I4" s="16"/>
      <c r="J4" s="15"/>
      <c r="K4" s="15"/>
      <c r="L4" s="15"/>
      <c r="M4" s="17"/>
    </row>
    <row r="5" spans="1:14" ht="26.1" customHeight="1">
      <c r="A5" s="20"/>
      <c r="B5" s="20"/>
      <c r="C5" s="20"/>
      <c r="D5" s="20"/>
      <c r="E5" s="21"/>
      <c r="F5" s="21"/>
      <c r="G5" s="21"/>
      <c r="H5" s="21"/>
      <c r="I5" s="21"/>
      <c r="J5" s="20"/>
      <c r="K5" s="20"/>
      <c r="L5" s="20"/>
      <c r="M5" s="17"/>
    </row>
    <row r="6" spans="1:14" ht="26.1" customHeight="1">
      <c r="A6" s="20"/>
      <c r="B6" s="20"/>
      <c r="C6" s="20"/>
      <c r="D6" s="20"/>
      <c r="E6" s="21"/>
      <c r="F6" s="21"/>
      <c r="G6" s="21"/>
      <c r="H6" s="21"/>
      <c r="I6" s="21"/>
      <c r="J6" s="5"/>
      <c r="K6" s="2"/>
      <c r="L6" s="7" t="s">
        <v>1</v>
      </c>
      <c r="M6" s="17"/>
    </row>
    <row r="7" spans="1:14" ht="26.1" customHeight="1">
      <c r="A7" s="20"/>
      <c r="B7" s="20"/>
      <c r="C7" s="20"/>
      <c r="D7" s="20"/>
      <c r="E7" s="21"/>
      <c r="F7" s="174" t="s">
        <v>2</v>
      </c>
      <c r="G7" s="174"/>
      <c r="H7" s="174"/>
      <c r="I7" s="6"/>
      <c r="J7" s="174" t="s">
        <v>3</v>
      </c>
      <c r="K7" s="174"/>
      <c r="L7" s="174"/>
      <c r="M7" s="17"/>
    </row>
    <row r="8" spans="1:14" ht="26.1" customHeight="1">
      <c r="A8" s="17"/>
      <c r="B8" s="17"/>
      <c r="C8" s="17"/>
      <c r="D8" s="17"/>
      <c r="E8" s="8" t="s">
        <v>4</v>
      </c>
      <c r="F8" s="59" t="s">
        <v>84</v>
      </c>
      <c r="G8" s="8"/>
      <c r="H8" s="59" t="s">
        <v>85</v>
      </c>
      <c r="I8" s="22"/>
      <c r="J8" s="59" t="s">
        <v>84</v>
      </c>
      <c r="K8" s="60"/>
      <c r="L8" s="59" t="s">
        <v>85</v>
      </c>
      <c r="M8" s="17"/>
    </row>
    <row r="9" spans="1:14" s="27" customFormat="1" ht="26.1" customHeight="1">
      <c r="A9" s="23" t="s">
        <v>86</v>
      </c>
      <c r="B9" s="23"/>
      <c r="C9" s="24"/>
      <c r="D9" s="24"/>
      <c r="E9" s="25"/>
      <c r="F9" s="25"/>
      <c r="G9" s="25"/>
      <c r="H9" s="25"/>
      <c r="I9" s="25"/>
      <c r="J9" s="61"/>
      <c r="K9" s="25"/>
      <c r="L9" s="61"/>
      <c r="M9" s="26"/>
    </row>
    <row r="10" spans="1:14" s="27" customFormat="1" ht="26.1" customHeight="1">
      <c r="A10" s="28" t="s">
        <v>87</v>
      </c>
      <c r="B10" s="29"/>
      <c r="E10" s="25"/>
      <c r="F10" s="62">
        <v>1191387327.9700003</v>
      </c>
      <c r="G10" s="46"/>
      <c r="H10" s="62">
        <v>618796174.97000003</v>
      </c>
      <c r="I10" s="46"/>
      <c r="J10" s="62">
        <v>578561789.65000021</v>
      </c>
      <c r="K10" s="46"/>
      <c r="L10" s="62">
        <v>616813627.02999997</v>
      </c>
      <c r="N10" s="30"/>
    </row>
    <row r="11" spans="1:14" s="27" customFormat="1" ht="26.1" customHeight="1">
      <c r="A11" s="28" t="s">
        <v>231</v>
      </c>
      <c r="B11" s="29"/>
      <c r="E11" s="25"/>
      <c r="F11" s="64">
        <v>191290671.57000002</v>
      </c>
      <c r="G11" s="128"/>
      <c r="H11" s="64">
        <v>124945073.39000002</v>
      </c>
      <c r="I11" s="99"/>
      <c r="J11" s="64">
        <v>124355252.50000001</v>
      </c>
      <c r="K11" s="99"/>
      <c r="L11" s="62">
        <v>123194469.39000002</v>
      </c>
    </row>
    <row r="12" spans="1:14" s="27" customFormat="1" ht="26.1" customHeight="1">
      <c r="A12" s="28" t="s">
        <v>88</v>
      </c>
      <c r="B12" s="29"/>
      <c r="E12" s="25"/>
      <c r="F12" s="64">
        <v>32111218.619999997</v>
      </c>
      <c r="G12" s="128"/>
      <c r="H12" s="64">
        <v>0</v>
      </c>
      <c r="I12" s="99"/>
      <c r="J12" s="64">
        <v>251028.06</v>
      </c>
      <c r="K12" s="99"/>
      <c r="L12" s="62">
        <v>0</v>
      </c>
    </row>
    <row r="13" spans="1:14" s="27" customFormat="1" ht="26.1" customHeight="1">
      <c r="A13" s="28" t="s">
        <v>89</v>
      </c>
      <c r="B13" s="29"/>
      <c r="E13" s="31" t="s">
        <v>102</v>
      </c>
      <c r="F13" s="64">
        <v>5840590.429999996</v>
      </c>
      <c r="G13" s="113"/>
      <c r="H13" s="64">
        <v>14442381.390000002</v>
      </c>
      <c r="I13" s="99"/>
      <c r="J13" s="64">
        <v>20723110.089999996</v>
      </c>
      <c r="K13" s="99"/>
      <c r="L13" s="62">
        <v>15076560.090000004</v>
      </c>
    </row>
    <row r="14" spans="1:14" s="27" customFormat="1" ht="26.1" customHeight="1">
      <c r="A14" s="23" t="s">
        <v>90</v>
      </c>
      <c r="B14" s="23"/>
      <c r="C14" s="24"/>
      <c r="D14" s="24"/>
      <c r="E14" s="25"/>
      <c r="F14" s="12">
        <f>SUM(F10:F13)</f>
        <v>1420629808.5900002</v>
      </c>
      <c r="G14" s="25"/>
      <c r="H14" s="12">
        <f>SUM(H10:H13)</f>
        <v>758183629.75</v>
      </c>
      <c r="I14" s="11"/>
      <c r="J14" s="12">
        <f>SUM(J10:J13)</f>
        <v>723891180.30000019</v>
      </c>
      <c r="K14" s="11"/>
      <c r="L14" s="12">
        <f>SUM(L10:L13)</f>
        <v>755084656.50999999</v>
      </c>
    </row>
    <row r="15" spans="1:14" s="27" customFormat="1" ht="26.1" customHeight="1">
      <c r="A15" s="23" t="s">
        <v>91</v>
      </c>
      <c r="B15" s="23"/>
      <c r="C15" s="24"/>
      <c r="D15" s="24"/>
      <c r="E15" s="25"/>
      <c r="F15" s="29"/>
      <c r="G15" s="25"/>
      <c r="H15" s="29"/>
      <c r="I15" s="11"/>
      <c r="J15" s="29"/>
      <c r="K15" s="11"/>
      <c r="L15" s="10"/>
    </row>
    <row r="16" spans="1:14" s="27" customFormat="1" ht="26.1" customHeight="1">
      <c r="A16" s="28" t="s">
        <v>92</v>
      </c>
      <c r="B16" s="29"/>
      <c r="C16" s="29"/>
      <c r="E16" s="25"/>
      <c r="F16" s="64">
        <v>-832322634.54999971</v>
      </c>
      <c r="G16" s="99"/>
      <c r="H16" s="64">
        <v>-318646891.69705355</v>
      </c>
      <c r="I16" s="99"/>
      <c r="J16" s="64">
        <v>-353571908.29999983</v>
      </c>
      <c r="K16" s="99"/>
      <c r="L16" s="62">
        <v>-320058724.64000005</v>
      </c>
    </row>
    <row r="17" spans="1:21" s="27" customFormat="1" ht="26.1" customHeight="1">
      <c r="A17" s="28" t="s">
        <v>235</v>
      </c>
      <c r="B17" s="29"/>
      <c r="C17" s="29"/>
      <c r="E17" s="25"/>
      <c r="F17" s="64">
        <v>-142478282.86000001</v>
      </c>
      <c r="G17" s="99"/>
      <c r="H17" s="64">
        <v>-96981079.468879759</v>
      </c>
      <c r="I17" s="99"/>
      <c r="J17" s="64">
        <v>-94998177.880000025</v>
      </c>
      <c r="K17" s="99"/>
      <c r="L17" s="62">
        <v>-96106944.839999974</v>
      </c>
    </row>
    <row r="18" spans="1:21" s="27" customFormat="1" ht="26.1" customHeight="1">
      <c r="A18" s="38" t="s">
        <v>93</v>
      </c>
      <c r="B18" s="29"/>
      <c r="C18" s="29"/>
      <c r="E18" s="25"/>
      <c r="F18" s="64">
        <v>-28443115.68</v>
      </c>
      <c r="G18" s="99"/>
      <c r="H18" s="64">
        <v>0</v>
      </c>
      <c r="I18" s="99"/>
      <c r="J18" s="64">
        <v>-228278.41</v>
      </c>
      <c r="K18" s="99"/>
      <c r="L18" s="62">
        <v>0</v>
      </c>
    </row>
    <row r="19" spans="1:21" s="27" customFormat="1" ht="26.1" customHeight="1">
      <c r="A19" s="28" t="s">
        <v>94</v>
      </c>
      <c r="B19" s="29"/>
      <c r="C19" s="29"/>
      <c r="E19" s="25"/>
      <c r="F19" s="64">
        <v>-134388872.69999999</v>
      </c>
      <c r="G19" s="99"/>
      <c r="H19" s="64">
        <v>-85123693.770000026</v>
      </c>
      <c r="I19" s="99"/>
      <c r="J19" s="64">
        <v>-89229525.990000024</v>
      </c>
      <c r="K19" s="99"/>
      <c r="L19" s="62">
        <v>-85114315.770000026</v>
      </c>
    </row>
    <row r="20" spans="1:21" s="27" customFormat="1" ht="26.1" customHeight="1">
      <c r="A20" s="28" t="s">
        <v>95</v>
      </c>
      <c r="B20" s="29"/>
      <c r="C20" s="29"/>
      <c r="E20" s="25"/>
      <c r="F20" s="64">
        <v>-150431631.41000003</v>
      </c>
      <c r="G20" s="113"/>
      <c r="H20" s="64">
        <v>-101815196.63000001</v>
      </c>
      <c r="I20" s="99"/>
      <c r="J20" s="64">
        <v>-114209834.53000003</v>
      </c>
      <c r="K20" s="99"/>
      <c r="L20" s="62">
        <v>-101257372.57000001</v>
      </c>
    </row>
    <row r="21" spans="1:21" s="27" customFormat="1" ht="26.1" customHeight="1">
      <c r="A21" s="29" t="s">
        <v>96</v>
      </c>
      <c r="B21" s="29"/>
      <c r="C21" s="29"/>
      <c r="E21" s="25"/>
      <c r="F21" s="13">
        <f>SUM(F16:F20)</f>
        <v>-1288064537.1999998</v>
      </c>
      <c r="G21" s="25"/>
      <c r="H21" s="13">
        <f>SUM(H16:H20)</f>
        <v>-602566861.56593335</v>
      </c>
      <c r="I21" s="11"/>
      <c r="J21" s="13">
        <f>SUM(J16:J20)</f>
        <v>-652237725.1099999</v>
      </c>
      <c r="K21" s="11"/>
      <c r="L21" s="13">
        <f>SUM(L16:L20)</f>
        <v>-602537357.82000005</v>
      </c>
    </row>
    <row r="22" spans="1:21" s="34" customFormat="1" ht="26.1" customHeight="1">
      <c r="A22" s="32" t="s">
        <v>97</v>
      </c>
      <c r="B22" s="32"/>
      <c r="C22" s="32"/>
      <c r="D22" s="32"/>
      <c r="E22" s="33"/>
      <c r="F22" s="52">
        <f>+F14+F21</f>
        <v>132565271.39000034</v>
      </c>
      <c r="G22" s="33"/>
      <c r="H22" s="52">
        <f>+H14+H21</f>
        <v>155616768.18406665</v>
      </c>
      <c r="I22" s="11"/>
      <c r="J22" s="52">
        <f>+J14+J21</f>
        <v>71653455.190000296</v>
      </c>
      <c r="K22" s="11"/>
      <c r="L22" s="123">
        <f>+L14+L21</f>
        <v>152547298.68999994</v>
      </c>
      <c r="N22" s="27"/>
      <c r="O22" s="27"/>
      <c r="P22" s="27"/>
      <c r="Q22" s="27"/>
      <c r="R22" s="27"/>
      <c r="S22" s="27"/>
      <c r="T22" s="27"/>
      <c r="U22" s="27"/>
    </row>
    <row r="23" spans="1:21" s="34" customFormat="1" ht="26.1" customHeight="1">
      <c r="A23" s="28" t="s">
        <v>98</v>
      </c>
      <c r="B23" s="32"/>
      <c r="C23" s="32"/>
      <c r="D23" s="32"/>
      <c r="E23" s="33"/>
      <c r="F23" s="129">
        <v>6775793.4500000011</v>
      </c>
      <c r="G23" s="113"/>
      <c r="H23" s="129">
        <v>11227864.73</v>
      </c>
      <c r="I23" s="99"/>
      <c r="J23" s="129">
        <v>6370269.0599999996</v>
      </c>
      <c r="K23" s="99"/>
      <c r="L23" s="122">
        <v>11222795.25</v>
      </c>
      <c r="N23" s="27"/>
      <c r="O23" s="27"/>
      <c r="P23" s="27"/>
      <c r="Q23" s="27"/>
      <c r="R23" s="27"/>
      <c r="S23" s="27"/>
      <c r="T23" s="27"/>
      <c r="U23" s="27"/>
    </row>
    <row r="24" spans="1:21" s="27" customFormat="1" ht="26.1" customHeight="1">
      <c r="A24" s="28" t="s">
        <v>99</v>
      </c>
      <c r="B24" s="29"/>
      <c r="C24" s="29"/>
      <c r="D24" s="29"/>
      <c r="E24" s="25"/>
      <c r="F24" s="90">
        <v>-21318268.379999999</v>
      </c>
      <c r="G24" s="113"/>
      <c r="H24" s="90">
        <v>-9174922.8800000008</v>
      </c>
      <c r="I24" s="99"/>
      <c r="J24" s="90">
        <v>-10753524.279999999</v>
      </c>
      <c r="K24" s="99"/>
      <c r="L24" s="63">
        <v>-9174922.8800000008</v>
      </c>
      <c r="N24" s="34"/>
      <c r="O24" s="34"/>
      <c r="P24" s="34"/>
      <c r="Q24" s="34"/>
      <c r="R24" s="34"/>
      <c r="S24" s="34"/>
      <c r="T24" s="34"/>
      <c r="U24" s="34"/>
    </row>
    <row r="25" spans="1:21" s="27" customFormat="1" ht="26.1" customHeight="1">
      <c r="A25" s="23" t="s">
        <v>100</v>
      </c>
      <c r="E25" s="25"/>
      <c r="F25" s="62">
        <f>SUM(F22:F24)</f>
        <v>118022796.46000034</v>
      </c>
      <c r="G25" s="25"/>
      <c r="H25" s="62">
        <f>SUM(H22:H24)</f>
        <v>157669710.03406665</v>
      </c>
      <c r="I25" s="2"/>
      <c r="J25" s="62">
        <f>SUM(J22:J24)</f>
        <v>67270199.970000297</v>
      </c>
      <c r="K25" s="2"/>
      <c r="L25" s="62">
        <f>SUM(L22:L24)</f>
        <v>154595171.05999994</v>
      </c>
    </row>
    <row r="26" spans="1:21" s="27" customFormat="1" ht="26.1" customHeight="1">
      <c r="A26" s="23" t="s">
        <v>101</v>
      </c>
      <c r="E26" s="31" t="s">
        <v>180</v>
      </c>
      <c r="F26" s="64">
        <v>-24860304.800022542</v>
      </c>
      <c r="G26" s="98"/>
      <c r="H26" s="64">
        <v>-33394235.329999998</v>
      </c>
      <c r="I26" s="98"/>
      <c r="J26" s="64">
        <v>-9983952.3439999986</v>
      </c>
      <c r="K26" s="98"/>
      <c r="L26" s="62">
        <v>-32772396.799999997</v>
      </c>
    </row>
    <row r="27" spans="1:21" s="27" customFormat="1" ht="26.1" customHeight="1">
      <c r="A27" s="35" t="s">
        <v>103</v>
      </c>
      <c r="E27" s="25"/>
      <c r="F27" s="13">
        <f>SUM(F25:F26)</f>
        <v>93162491.659977794</v>
      </c>
      <c r="G27" s="25"/>
      <c r="H27" s="13">
        <f>SUM(H25:H26)</f>
        <v>124275474.70406665</v>
      </c>
      <c r="I27" s="4"/>
      <c r="J27" s="13">
        <f>SUM(J25:J26)</f>
        <v>57286247.6260003</v>
      </c>
      <c r="K27" s="4"/>
      <c r="L27" s="65">
        <f>SUM(L25:L26)</f>
        <v>121822774.25999995</v>
      </c>
    </row>
    <row r="28" spans="1:21" s="27" customFormat="1" ht="26.1" customHeight="1">
      <c r="A28" s="35"/>
      <c r="E28" s="25"/>
      <c r="F28" s="25"/>
      <c r="G28" s="25"/>
      <c r="H28" s="25"/>
      <c r="I28" s="25"/>
      <c r="J28" s="62"/>
      <c r="K28" s="62"/>
      <c r="L28" s="62"/>
    </row>
    <row r="29" spans="1:21" s="27" customFormat="1" ht="26.1" customHeight="1">
      <c r="A29" s="35"/>
      <c r="E29" s="25"/>
      <c r="F29" s="25"/>
      <c r="G29" s="25"/>
      <c r="H29" s="25"/>
      <c r="I29" s="25"/>
      <c r="J29" s="62"/>
      <c r="K29" s="62"/>
      <c r="L29" s="62"/>
    </row>
    <row r="30" spans="1:21" s="27" customFormat="1" ht="26.1" customHeight="1">
      <c r="A30" s="35"/>
      <c r="E30" s="25"/>
      <c r="F30" s="25"/>
      <c r="G30" s="25"/>
      <c r="H30" s="25"/>
      <c r="I30" s="25"/>
      <c r="J30" s="62"/>
      <c r="K30" s="62"/>
      <c r="L30" s="62"/>
    </row>
    <row r="31" spans="1:21" s="36" customFormat="1" ht="26.1" customHeight="1">
      <c r="A31" s="9" t="s">
        <v>227</v>
      </c>
      <c r="B31" s="35"/>
      <c r="C31" s="35"/>
      <c r="D31" s="35"/>
      <c r="E31" s="35"/>
      <c r="F31" s="35"/>
      <c r="G31" s="35"/>
      <c r="H31" s="35"/>
      <c r="I31" s="35"/>
      <c r="J31" s="66"/>
      <c r="L31" s="66"/>
    </row>
    <row r="32" spans="1:21" s="36" customFormat="1" ht="26.1" customHeight="1">
      <c r="A32" s="9"/>
      <c r="B32" s="35"/>
      <c r="C32" s="35"/>
      <c r="D32" s="35"/>
      <c r="E32" s="35"/>
      <c r="F32" s="35"/>
      <c r="G32" s="35"/>
      <c r="H32" s="35"/>
      <c r="I32" s="35"/>
      <c r="J32" s="66"/>
      <c r="L32" s="66"/>
    </row>
    <row r="33" spans="1:13" s="36" customFormat="1" ht="26.1" customHeight="1">
      <c r="A33" s="9"/>
      <c r="B33" s="35"/>
      <c r="C33" s="35"/>
      <c r="D33" s="35"/>
      <c r="E33" s="35"/>
      <c r="F33" s="35"/>
      <c r="G33" s="35"/>
      <c r="H33" s="35"/>
      <c r="I33" s="35"/>
      <c r="J33" s="66"/>
      <c r="L33" s="66"/>
    </row>
    <row r="34" spans="1:13" s="3" customFormat="1" ht="26.1" customHeight="1">
      <c r="B34" s="5"/>
      <c r="C34" s="5" t="s">
        <v>184</v>
      </c>
      <c r="D34" s="5"/>
      <c r="E34" s="14"/>
      <c r="F34" s="14"/>
      <c r="G34" s="14"/>
      <c r="H34" s="14"/>
      <c r="I34" s="14"/>
      <c r="J34" s="5"/>
      <c r="L34" s="5"/>
    </row>
    <row r="35" spans="1:13" s="3" customFormat="1" ht="26.1" customHeight="1">
      <c r="B35" s="5"/>
      <c r="C35" s="5" t="s">
        <v>104</v>
      </c>
      <c r="D35" s="5"/>
      <c r="E35" s="14"/>
      <c r="F35" s="14"/>
      <c r="G35" s="14"/>
      <c r="H35" s="14"/>
      <c r="I35" s="14"/>
      <c r="J35" s="5"/>
      <c r="K35" s="5"/>
      <c r="L35" s="5"/>
    </row>
    <row r="36" spans="1:13" s="37" customFormat="1" ht="26.1" customHeight="1">
      <c r="A36" s="175" t="s">
        <v>41</v>
      </c>
      <c r="B36" s="175"/>
      <c r="C36" s="175"/>
      <c r="D36" s="176"/>
      <c r="E36" s="175"/>
      <c r="F36" s="175"/>
      <c r="G36" s="175"/>
      <c r="H36" s="175"/>
      <c r="I36" s="175"/>
      <c r="J36" s="175"/>
      <c r="K36" s="175"/>
      <c r="L36" s="175"/>
    </row>
    <row r="37" spans="1:13" ht="26.1" customHeight="1">
      <c r="A37" s="15" t="s">
        <v>167</v>
      </c>
      <c r="B37" s="15"/>
      <c r="C37" s="15"/>
      <c r="D37" s="15"/>
      <c r="E37" s="16"/>
      <c r="F37" s="16"/>
      <c r="G37" s="16"/>
      <c r="H37" s="16"/>
      <c r="I37" s="16"/>
      <c r="J37" s="15"/>
      <c r="K37" s="15"/>
      <c r="L37" s="15"/>
      <c r="M37" s="17"/>
    </row>
    <row r="38" spans="1:13" ht="26.1" customHeight="1">
      <c r="A38" s="15" t="s">
        <v>105</v>
      </c>
      <c r="B38" s="15"/>
      <c r="C38" s="15"/>
      <c r="D38" s="15"/>
      <c r="E38" s="16"/>
      <c r="F38" s="16"/>
      <c r="G38" s="16"/>
      <c r="H38" s="16"/>
      <c r="I38" s="16"/>
      <c r="J38" s="15"/>
      <c r="K38" s="15"/>
      <c r="L38" s="15"/>
      <c r="M38" s="17"/>
    </row>
    <row r="39" spans="1:13" ht="26.1" customHeight="1">
      <c r="A39" s="15" t="str">
        <f>A3</f>
        <v>FOR THE NINE-MONTH PERIODS ENDED SEPTEMBER 30, 2025</v>
      </c>
      <c r="B39" s="15"/>
      <c r="C39" s="15"/>
      <c r="D39" s="15"/>
      <c r="E39" s="16"/>
      <c r="F39" s="16"/>
      <c r="G39" s="16"/>
      <c r="H39" s="16"/>
      <c r="I39" s="16"/>
      <c r="J39" s="15"/>
      <c r="K39" s="15"/>
      <c r="L39" s="15"/>
      <c r="M39" s="17"/>
    </row>
    <row r="40" spans="1:13" ht="26.1" customHeight="1">
      <c r="A40" s="19" t="s">
        <v>83</v>
      </c>
      <c r="B40" s="15"/>
      <c r="C40" s="15"/>
      <c r="D40" s="15"/>
      <c r="E40" s="16"/>
      <c r="F40" s="16"/>
      <c r="G40" s="16"/>
      <c r="H40" s="16"/>
      <c r="I40" s="16"/>
      <c r="J40" s="15"/>
      <c r="K40" s="15"/>
      <c r="L40" s="15"/>
      <c r="M40" s="17"/>
    </row>
    <row r="41" spans="1:13" ht="26.1" customHeight="1">
      <c r="A41" s="20"/>
      <c r="B41" s="20"/>
      <c r="C41" s="20"/>
      <c r="D41" s="20"/>
      <c r="E41" s="21"/>
      <c r="F41" s="21"/>
      <c r="G41" s="21"/>
      <c r="H41" s="21"/>
      <c r="I41" s="21"/>
      <c r="J41" s="5"/>
      <c r="K41" s="2"/>
      <c r="L41" s="7"/>
      <c r="M41" s="17"/>
    </row>
    <row r="42" spans="1:13" ht="26.1" customHeight="1">
      <c r="A42" s="20"/>
      <c r="B42" s="20"/>
      <c r="C42" s="20"/>
      <c r="D42" s="20"/>
      <c r="E42" s="21"/>
      <c r="F42" s="21"/>
      <c r="G42" s="21"/>
      <c r="H42" s="21"/>
      <c r="I42" s="21"/>
      <c r="J42" s="5"/>
      <c r="K42" s="2"/>
      <c r="L42" s="7" t="s">
        <v>1</v>
      </c>
      <c r="M42" s="17"/>
    </row>
    <row r="43" spans="1:13" ht="26.1" customHeight="1">
      <c r="A43" s="20"/>
      <c r="B43" s="20"/>
      <c r="C43" s="20"/>
      <c r="D43" s="20"/>
      <c r="E43" s="21"/>
      <c r="F43" s="174" t="s">
        <v>2</v>
      </c>
      <c r="G43" s="174"/>
      <c r="H43" s="174"/>
      <c r="I43" s="6"/>
      <c r="J43" s="174" t="s">
        <v>3</v>
      </c>
      <c r="K43" s="174"/>
      <c r="L43" s="174"/>
      <c r="M43" s="17"/>
    </row>
    <row r="44" spans="1:13" ht="26.1" customHeight="1">
      <c r="A44" s="17"/>
      <c r="B44" s="17"/>
      <c r="C44" s="17"/>
      <c r="D44" s="17"/>
      <c r="E44" s="22"/>
      <c r="F44" s="59" t="s">
        <v>84</v>
      </c>
      <c r="G44" s="22"/>
      <c r="H44" s="59" t="s">
        <v>85</v>
      </c>
      <c r="I44" s="22"/>
      <c r="J44" s="132" t="s">
        <v>84</v>
      </c>
      <c r="K44" s="133"/>
      <c r="L44" s="132" t="s">
        <v>85</v>
      </c>
      <c r="M44" s="17"/>
    </row>
    <row r="45" spans="1:13" ht="26.1" customHeight="1">
      <c r="A45" s="17" t="s">
        <v>172</v>
      </c>
      <c r="B45" s="17"/>
      <c r="C45" s="17"/>
      <c r="D45" s="17"/>
      <c r="E45" s="22"/>
      <c r="F45" s="59"/>
      <c r="G45" s="22"/>
      <c r="H45" s="59"/>
      <c r="I45" s="22"/>
      <c r="J45" s="59"/>
      <c r="K45" s="60"/>
      <c r="L45" s="59"/>
      <c r="M45" s="17"/>
    </row>
    <row r="46" spans="1:13" ht="26.1" customHeight="1">
      <c r="A46" s="17" t="s">
        <v>236</v>
      </c>
      <c r="B46" s="17"/>
      <c r="C46" s="17"/>
      <c r="D46" s="17"/>
      <c r="E46" s="22"/>
      <c r="F46" s="59"/>
      <c r="G46" s="22"/>
      <c r="H46" s="59"/>
      <c r="I46" s="22"/>
      <c r="J46" s="59"/>
      <c r="K46" s="60"/>
      <c r="L46" s="59"/>
      <c r="M46" s="17"/>
    </row>
    <row r="47" spans="1:13" ht="26.1" customHeight="1">
      <c r="A47" s="160" t="s">
        <v>171</v>
      </c>
      <c r="C47" s="17"/>
      <c r="D47" s="17"/>
      <c r="E47" s="22"/>
      <c r="F47" s="59"/>
      <c r="G47" s="22"/>
      <c r="H47" s="59"/>
      <c r="I47" s="22"/>
      <c r="J47" s="59"/>
      <c r="K47" s="60"/>
      <c r="L47" s="59"/>
      <c r="M47" s="17"/>
    </row>
    <row r="48" spans="1:13" ht="26.1" customHeight="1">
      <c r="A48" s="18" t="s">
        <v>185</v>
      </c>
      <c r="B48" s="17"/>
      <c r="C48" s="17"/>
      <c r="D48" s="17"/>
      <c r="E48" s="22"/>
      <c r="F48" s="135">
        <v>2106459.7200000002</v>
      </c>
      <c r="G48" s="22"/>
      <c r="H48" s="135">
        <v>0</v>
      </c>
      <c r="I48" s="22"/>
      <c r="J48" s="135">
        <v>0</v>
      </c>
      <c r="K48" s="60"/>
      <c r="L48" s="135">
        <v>0</v>
      </c>
      <c r="M48" s="17"/>
    </row>
    <row r="49" spans="1:21" s="27" customFormat="1" ht="26.1" customHeight="1">
      <c r="A49" s="39" t="s">
        <v>106</v>
      </c>
      <c r="E49" s="25"/>
      <c r="F49" s="10">
        <f>SUM(F48)</f>
        <v>2106459.7200000002</v>
      </c>
      <c r="G49" s="25"/>
      <c r="H49" s="10">
        <v>0</v>
      </c>
      <c r="I49" s="25"/>
      <c r="J49" s="63">
        <v>0</v>
      </c>
      <c r="K49" s="1"/>
      <c r="L49" s="63">
        <v>0</v>
      </c>
    </row>
    <row r="50" spans="1:21" s="27" customFormat="1" ht="26.1" customHeight="1" thickBot="1">
      <c r="A50" s="40" t="s">
        <v>107</v>
      </c>
      <c r="E50" s="25"/>
      <c r="F50" s="67">
        <f>F27+F49</f>
        <v>95268951.379977793</v>
      </c>
      <c r="G50" s="25"/>
      <c r="H50" s="67">
        <f>H27+H49</f>
        <v>124275474.70406665</v>
      </c>
      <c r="I50" s="25"/>
      <c r="J50" s="67">
        <f>J27+J49</f>
        <v>57286247.6260003</v>
      </c>
      <c r="K50" s="62"/>
      <c r="L50" s="67">
        <f>L27+L49</f>
        <v>121822774.25999995</v>
      </c>
    </row>
    <row r="51" spans="1:21" s="27" customFormat="1" ht="26.1" customHeight="1" thickTop="1">
      <c r="A51" s="146" t="s">
        <v>108</v>
      </c>
      <c r="B51" s="58"/>
      <c r="C51" s="58"/>
      <c r="E51" s="25"/>
      <c r="F51" s="62"/>
      <c r="G51" s="25"/>
      <c r="H51" s="62"/>
      <c r="I51" s="25"/>
      <c r="J51" s="62"/>
      <c r="K51" s="62"/>
      <c r="L51" s="62"/>
    </row>
    <row r="52" spans="1:21" s="27" customFormat="1" ht="26.1" customHeight="1">
      <c r="A52" s="155" t="s">
        <v>109</v>
      </c>
      <c r="B52" s="58"/>
      <c r="C52" s="58"/>
      <c r="E52" s="25"/>
      <c r="F52" s="68">
        <f>F27-F53</f>
        <v>70799387.699977785</v>
      </c>
      <c r="G52" s="25"/>
      <c r="H52" s="68">
        <v>124171544.87059894</v>
      </c>
      <c r="I52" s="11"/>
      <c r="J52" s="68">
        <f>+J27-J53</f>
        <v>57286247.6260003</v>
      </c>
      <c r="K52" s="11"/>
      <c r="L52" s="68">
        <f>+L27-L53</f>
        <v>121822774.25999995</v>
      </c>
    </row>
    <row r="53" spans="1:21" s="27" customFormat="1" ht="26.1" customHeight="1">
      <c r="A53" s="155" t="s">
        <v>79</v>
      </c>
      <c r="B53" s="58"/>
      <c r="C53" s="58"/>
      <c r="E53" s="25"/>
      <c r="F53" s="10">
        <v>22363103.960000001</v>
      </c>
      <c r="G53" s="25"/>
      <c r="H53" s="10">
        <v>103929.83346770007</v>
      </c>
      <c r="I53" s="11"/>
      <c r="J53" s="58">
        <v>0</v>
      </c>
      <c r="K53" s="11"/>
      <c r="L53" s="58">
        <v>0</v>
      </c>
    </row>
    <row r="54" spans="1:21" s="27" customFormat="1" ht="26.1" customHeight="1" thickBot="1">
      <c r="A54" s="40"/>
      <c r="E54" s="25"/>
      <c r="F54" s="67">
        <f>SUM(F52:F53)</f>
        <v>93162491.659977794</v>
      </c>
      <c r="G54" s="25"/>
      <c r="H54" s="67">
        <f>SUM(H52:H53)</f>
        <v>124275474.70406665</v>
      </c>
      <c r="I54" s="11"/>
      <c r="J54" s="67">
        <f>SUM(J52:J53)</f>
        <v>57286247.6260003</v>
      </c>
      <c r="K54" s="11"/>
      <c r="L54" s="69">
        <f>SUM(L52:L53)</f>
        <v>121822774.25999995</v>
      </c>
    </row>
    <row r="55" spans="1:21" s="27" customFormat="1" ht="26.1" customHeight="1" thickTop="1">
      <c r="A55" s="146" t="s">
        <v>110</v>
      </c>
      <c r="E55" s="25"/>
      <c r="F55" s="62"/>
      <c r="G55" s="25"/>
      <c r="H55" s="62"/>
      <c r="I55" s="25"/>
      <c r="J55" s="62"/>
      <c r="K55" s="62"/>
      <c r="L55" s="62"/>
    </row>
    <row r="56" spans="1:21" s="27" customFormat="1" ht="26.1" customHeight="1">
      <c r="A56" s="156" t="s">
        <v>109</v>
      </c>
      <c r="E56" s="25"/>
      <c r="F56" s="137">
        <f>+F50-F57</f>
        <v>72905847.419977784</v>
      </c>
      <c r="G56" s="25"/>
      <c r="H56" s="68">
        <f>+H54-H57</f>
        <v>124171544.87059894</v>
      </c>
      <c r="I56" s="11"/>
      <c r="J56" s="68">
        <f>+J50-J57</f>
        <v>57286247.6260003</v>
      </c>
      <c r="K56" s="11"/>
      <c r="L56" s="68">
        <f>+L50-L57</f>
        <v>121822774.25999995</v>
      </c>
    </row>
    <row r="57" spans="1:21" s="27" customFormat="1" ht="26.1" customHeight="1">
      <c r="A57" s="156" t="s">
        <v>79</v>
      </c>
      <c r="E57" s="25"/>
      <c r="F57" s="10">
        <f>+F53</f>
        <v>22363103.960000001</v>
      </c>
      <c r="G57" s="25"/>
      <c r="H57" s="10">
        <f>+H53</f>
        <v>103929.83346770007</v>
      </c>
      <c r="I57" s="11"/>
      <c r="J57" s="58">
        <v>0</v>
      </c>
      <c r="K57" s="11"/>
      <c r="L57" s="58">
        <v>0</v>
      </c>
    </row>
    <row r="58" spans="1:21" s="27" customFormat="1" ht="26.1" customHeight="1" thickBot="1">
      <c r="A58" s="40"/>
      <c r="E58" s="25"/>
      <c r="F58" s="67">
        <f>SUM(F56:F57)</f>
        <v>95268951.379977793</v>
      </c>
      <c r="G58" s="25"/>
      <c r="H58" s="67">
        <f>SUM(H56:H57)</f>
        <v>124275474.70406665</v>
      </c>
      <c r="I58" s="11"/>
      <c r="J58" s="67">
        <f>SUM(J56:J57)</f>
        <v>57286247.6260003</v>
      </c>
      <c r="K58" s="11"/>
      <c r="L58" s="69">
        <f>SUM(L56:L57)</f>
        <v>121822774.25999995</v>
      </c>
    </row>
    <row r="59" spans="1:21" s="27" customFormat="1" ht="26.1" customHeight="1" thickTop="1">
      <c r="A59" s="41" t="s">
        <v>111</v>
      </c>
      <c r="B59" s="24"/>
      <c r="C59" s="24"/>
      <c r="D59" s="24"/>
      <c r="E59" s="25"/>
      <c r="F59" s="25"/>
      <c r="G59" s="25"/>
      <c r="H59" s="25"/>
      <c r="I59" s="25"/>
      <c r="J59" s="62"/>
      <c r="K59" s="62"/>
      <c r="L59" s="62"/>
      <c r="N59" s="36"/>
      <c r="O59" s="36"/>
      <c r="P59" s="36"/>
      <c r="Q59" s="36"/>
      <c r="R59" s="36"/>
      <c r="S59" s="36"/>
      <c r="T59" s="36"/>
      <c r="U59" s="36"/>
    </row>
    <row r="60" spans="1:21" s="27" customFormat="1" ht="26.1" customHeight="1">
      <c r="A60" s="42" t="s">
        <v>112</v>
      </c>
      <c r="C60" s="43"/>
      <c r="D60" s="43"/>
      <c r="E60" s="25"/>
      <c r="F60" s="140">
        <f>+F52/F61</f>
        <v>0.1011419824285397</v>
      </c>
      <c r="G60" s="140"/>
      <c r="H60" s="140">
        <f t="shared" ref="H60:L60" si="0">+H52/H61</f>
        <v>0.17738792124371278</v>
      </c>
      <c r="I60" s="140"/>
      <c r="J60" s="140">
        <f t="shared" si="0"/>
        <v>8.1837496608571855E-2</v>
      </c>
      <c r="K60" s="140"/>
      <c r="L60" s="140">
        <f t="shared" si="0"/>
        <v>0.17403253465714277</v>
      </c>
    </row>
    <row r="61" spans="1:21" s="27" customFormat="1" ht="26.1" customHeight="1">
      <c r="A61" s="41" t="s">
        <v>113</v>
      </c>
      <c r="B61" s="43"/>
      <c r="C61" s="43"/>
      <c r="D61" s="43"/>
      <c r="E61" s="25"/>
      <c r="F61" s="141">
        <v>700000000</v>
      </c>
      <c r="G61" s="25"/>
      <c r="H61" s="141">
        <v>700000000</v>
      </c>
      <c r="I61" s="25"/>
      <c r="J61" s="141">
        <v>700000000</v>
      </c>
      <c r="K61" s="142"/>
      <c r="L61" s="141">
        <v>700000000</v>
      </c>
      <c r="M61" s="44"/>
    </row>
    <row r="62" spans="1:21" s="27" customFormat="1" ht="26.1" customHeight="1">
      <c r="A62" s="41"/>
      <c r="B62" s="43"/>
      <c r="C62" s="43"/>
      <c r="D62" s="43"/>
      <c r="E62" s="25"/>
      <c r="F62" s="25"/>
      <c r="G62" s="25"/>
      <c r="H62" s="25"/>
      <c r="I62" s="25"/>
      <c r="J62" s="70"/>
      <c r="K62" s="44"/>
      <c r="L62" s="70"/>
      <c r="M62" s="44"/>
    </row>
    <row r="63" spans="1:21" s="27" customFormat="1" ht="26.1" customHeight="1">
      <c r="A63" s="41"/>
      <c r="B63" s="43"/>
      <c r="C63" s="43"/>
      <c r="D63" s="43"/>
      <c r="E63" s="25"/>
      <c r="F63" s="25"/>
      <c r="G63" s="25"/>
      <c r="H63" s="25"/>
      <c r="I63" s="25"/>
      <c r="J63" s="70"/>
      <c r="K63" s="44"/>
      <c r="L63" s="70"/>
      <c r="M63" s="44"/>
    </row>
    <row r="64" spans="1:21" s="27" customFormat="1" ht="26.1" customHeight="1">
      <c r="A64" s="41"/>
      <c r="B64" s="43"/>
      <c r="C64" s="43"/>
      <c r="D64" s="43"/>
      <c r="E64" s="25"/>
      <c r="F64" s="25"/>
      <c r="G64" s="25"/>
      <c r="H64" s="25"/>
      <c r="I64" s="25"/>
      <c r="J64" s="70"/>
      <c r="K64" s="44"/>
      <c r="L64" s="70"/>
      <c r="M64" s="44"/>
    </row>
    <row r="65" spans="1:12" s="36" customFormat="1" ht="26.1" customHeight="1">
      <c r="A65" s="9" t="s">
        <v>227</v>
      </c>
      <c r="B65" s="35"/>
      <c r="C65" s="35"/>
      <c r="D65" s="35"/>
      <c r="E65" s="35"/>
      <c r="F65" s="35"/>
      <c r="G65" s="35"/>
      <c r="H65" s="35"/>
      <c r="I65" s="35"/>
      <c r="J65" s="66"/>
      <c r="L65" s="66"/>
    </row>
    <row r="66" spans="1:12" s="36" customFormat="1" ht="26.1" customHeight="1">
      <c r="A66" s="9"/>
      <c r="B66" s="35"/>
      <c r="C66" s="35"/>
      <c r="D66" s="35"/>
      <c r="E66" s="35"/>
      <c r="F66" s="35"/>
      <c r="G66" s="35"/>
      <c r="H66" s="35"/>
      <c r="I66" s="35"/>
      <c r="J66" s="66"/>
      <c r="L66" s="66"/>
    </row>
    <row r="67" spans="1:12" s="36" customFormat="1" ht="26.1" customHeight="1">
      <c r="A67" s="9"/>
      <c r="B67" s="35"/>
      <c r="C67" s="35"/>
      <c r="D67" s="35"/>
      <c r="E67" s="35"/>
      <c r="F67" s="35"/>
      <c r="G67" s="35"/>
      <c r="H67" s="35"/>
      <c r="I67" s="35"/>
      <c r="J67" s="66"/>
      <c r="L67" s="66"/>
    </row>
    <row r="68" spans="1:12" s="36" customFormat="1" ht="26.1" customHeight="1">
      <c r="A68" s="9"/>
      <c r="B68" s="35"/>
      <c r="C68" s="35"/>
      <c r="D68" s="35"/>
      <c r="E68" s="35"/>
      <c r="F68" s="35"/>
      <c r="G68" s="35"/>
      <c r="H68" s="35"/>
      <c r="I68" s="35"/>
      <c r="J68" s="66"/>
      <c r="L68" s="66"/>
    </row>
    <row r="69" spans="1:12" s="3" customFormat="1" ht="26.1" customHeight="1">
      <c r="B69" s="5"/>
      <c r="C69" s="5" t="s">
        <v>184</v>
      </c>
      <c r="D69" s="5"/>
      <c r="E69" s="14"/>
      <c r="F69" s="14"/>
      <c r="G69" s="14"/>
      <c r="H69" s="14"/>
      <c r="I69" s="14"/>
      <c r="J69" s="5"/>
      <c r="L69" s="5"/>
    </row>
    <row r="70" spans="1:12" s="3" customFormat="1" ht="26.1" customHeight="1">
      <c r="B70" s="5"/>
      <c r="C70" s="5" t="s">
        <v>104</v>
      </c>
      <c r="D70" s="5"/>
      <c r="E70" s="14"/>
      <c r="F70" s="14"/>
      <c r="G70" s="14"/>
      <c r="H70" s="14"/>
      <c r="I70" s="14"/>
      <c r="J70" s="5"/>
      <c r="K70" s="5"/>
      <c r="L70" s="5"/>
    </row>
    <row r="100" ht="27" hidden="1" customHeight="1"/>
  </sheetData>
  <sheetProtection selectLockedCells="1" selectUnlockedCells="1"/>
  <mergeCells count="5">
    <mergeCell ref="A36:L36"/>
    <mergeCell ref="J7:L7"/>
    <mergeCell ref="J43:L43"/>
    <mergeCell ref="F7:H7"/>
    <mergeCell ref="F43:H43"/>
  </mergeCells>
  <pageMargins left="0.98425196850393704" right="0.28999999999999998" top="0.59055118110236227" bottom="0.39370078740157483" header="0.39370078740157483" footer="0.35433070866141736"/>
  <pageSetup paperSize="9" scale="79" firstPageNumber="0" orientation="portrait" r:id="rId1"/>
  <headerFooter alignWithMargins="0"/>
  <rowBreaks count="1" manualBreakCount="1">
    <brk id="35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71414-EF06-4829-8577-B03DB06B931E}">
  <dimension ref="A1:S33"/>
  <sheetViews>
    <sheetView view="pageBreakPreview" topLeftCell="A23" zoomScaleNormal="70" zoomScaleSheetLayoutView="100" workbookViewId="0">
      <selection activeCell="R29" sqref="R29"/>
    </sheetView>
  </sheetViews>
  <sheetFormatPr defaultColWidth="9.125" defaultRowHeight="25.2" customHeight="1"/>
  <cols>
    <col min="1" max="1" width="9.125" style="48"/>
    <col min="2" max="2" width="19.875" style="48" customWidth="1"/>
    <col min="3" max="3" width="11" style="48" customWidth="1"/>
    <col min="4" max="4" width="9" style="48" customWidth="1"/>
    <col min="5" max="5" width="2.25" style="48" customWidth="1"/>
    <col min="6" max="6" width="18.375" style="48" customWidth="1"/>
    <col min="7" max="7" width="1.875" style="48" customWidth="1"/>
    <col min="8" max="8" width="18.375" style="48" customWidth="1"/>
    <col min="9" max="9" width="1.875" style="48" customWidth="1"/>
    <col min="10" max="10" width="18.375" style="48" customWidth="1"/>
    <col min="11" max="11" width="1.875" style="48" customWidth="1"/>
    <col min="12" max="12" width="18.375" style="48" customWidth="1"/>
    <col min="13" max="13" width="1.875" style="48" customWidth="1"/>
    <col min="14" max="14" width="18.375" style="48" customWidth="1"/>
    <col min="15" max="15" width="1.875" style="48" customWidth="1"/>
    <col min="16" max="16" width="18.375" style="48" customWidth="1"/>
    <col min="17" max="17" width="1.875" style="48" customWidth="1"/>
    <col min="18" max="18" width="18.375" style="48" customWidth="1"/>
    <col min="19" max="19" width="3.75" style="48" customWidth="1"/>
    <col min="20" max="20" width="9.375" style="48" customWidth="1"/>
    <col min="21" max="16384" width="9.125" style="48"/>
  </cols>
  <sheetData>
    <row r="1" spans="1:19" ht="25.2" customHeight="1">
      <c r="A1" s="171" t="s">
        <v>167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47"/>
    </row>
    <row r="2" spans="1:19" ht="25.2" customHeight="1">
      <c r="A2" s="171" t="s">
        <v>114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47"/>
    </row>
    <row r="3" spans="1:19" ht="25.2" customHeight="1">
      <c r="A3" s="171" t="s">
        <v>219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47"/>
    </row>
    <row r="4" spans="1:19" ht="25.2" customHeight="1">
      <c r="A4" s="171" t="s">
        <v>83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47"/>
    </row>
    <row r="5" spans="1:19" ht="25.2" customHeight="1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7"/>
    </row>
    <row r="6" spans="1:19" ht="25.2" customHeight="1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72" t="s">
        <v>115</v>
      </c>
      <c r="S6" s="47"/>
    </row>
    <row r="7" spans="1:19" ht="25.2" customHeight="1">
      <c r="A7" s="46"/>
      <c r="B7" s="46"/>
      <c r="C7" s="46"/>
      <c r="D7" s="46"/>
      <c r="E7" s="46"/>
      <c r="F7" s="178" t="s">
        <v>2</v>
      </c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47"/>
    </row>
    <row r="8" spans="1:19" ht="25.2" customHeight="1">
      <c r="A8" s="46"/>
      <c r="B8" s="46"/>
      <c r="C8" s="46"/>
      <c r="E8" s="78"/>
      <c r="F8" s="75" t="s">
        <v>116</v>
      </c>
      <c r="G8" s="74"/>
      <c r="H8" s="79" t="s">
        <v>117</v>
      </c>
      <c r="I8" s="74"/>
      <c r="J8" s="177" t="s">
        <v>118</v>
      </c>
      <c r="K8" s="177"/>
      <c r="L8" s="177"/>
      <c r="M8" s="79"/>
      <c r="N8" s="73" t="s">
        <v>119</v>
      </c>
      <c r="O8" s="73"/>
      <c r="P8" s="73" t="s">
        <v>120</v>
      </c>
      <c r="Q8" s="74"/>
      <c r="R8" s="75" t="s">
        <v>121</v>
      </c>
      <c r="S8" s="47"/>
    </row>
    <row r="9" spans="1:19" ht="25.2" customHeight="1">
      <c r="A9" s="46"/>
      <c r="B9" s="46"/>
      <c r="C9" s="46"/>
      <c r="E9" s="78"/>
      <c r="F9" s="80" t="s">
        <v>122</v>
      </c>
      <c r="G9" s="47"/>
      <c r="H9" s="81" t="s">
        <v>123</v>
      </c>
      <c r="I9" s="47"/>
      <c r="J9" s="81" t="s">
        <v>124</v>
      </c>
      <c r="K9" s="81"/>
      <c r="L9" s="81" t="s">
        <v>125</v>
      </c>
      <c r="M9" s="81"/>
      <c r="N9" s="73" t="s">
        <v>126</v>
      </c>
      <c r="O9" s="73"/>
      <c r="P9" s="73" t="s">
        <v>127</v>
      </c>
      <c r="Q9" s="47"/>
      <c r="R9" s="46" t="s">
        <v>128</v>
      </c>
      <c r="S9" s="47"/>
    </row>
    <row r="10" spans="1:19" ht="25.2" customHeight="1">
      <c r="A10" s="46"/>
      <c r="B10" s="46"/>
      <c r="C10" s="46"/>
      <c r="D10" s="8" t="s">
        <v>4</v>
      </c>
      <c r="E10" s="46"/>
      <c r="F10" s="82"/>
      <c r="G10" s="77"/>
      <c r="H10" s="83"/>
      <c r="I10" s="77"/>
      <c r="J10" s="84" t="s">
        <v>129</v>
      </c>
      <c r="K10" s="77"/>
      <c r="L10" s="83"/>
      <c r="M10" s="83"/>
      <c r="N10" s="76"/>
      <c r="O10" s="76"/>
      <c r="P10" s="76"/>
      <c r="Q10" s="77"/>
      <c r="R10" s="77"/>
      <c r="S10" s="47"/>
    </row>
    <row r="11" spans="1:19" ht="25.2" customHeight="1">
      <c r="A11" s="49" t="s">
        <v>132</v>
      </c>
      <c r="B11" s="47"/>
      <c r="C11" s="47"/>
      <c r="E11" s="85"/>
      <c r="F11" s="62">
        <v>350000000</v>
      </c>
      <c r="G11" s="62"/>
      <c r="H11" s="62">
        <v>1459718667</v>
      </c>
      <c r="I11" s="62"/>
      <c r="J11" s="62">
        <v>35000000</v>
      </c>
      <c r="K11" s="62"/>
      <c r="L11" s="64">
        <v>118032953.52999973</v>
      </c>
      <c r="M11" s="62"/>
      <c r="N11" s="64">
        <f>SUM(F11:L11)</f>
        <v>1962751620.5299997</v>
      </c>
      <c r="O11" s="64"/>
      <c r="P11" s="64">
        <v>9.67</v>
      </c>
      <c r="Q11" s="62"/>
      <c r="R11" s="64">
        <f>N11+P11</f>
        <v>1962751630.1999998</v>
      </c>
      <c r="S11" s="47"/>
    </row>
    <row r="12" spans="1:19" ht="25.2" customHeight="1">
      <c r="A12" s="49" t="s">
        <v>131</v>
      </c>
      <c r="B12" s="47"/>
      <c r="C12" s="47"/>
      <c r="D12" s="87"/>
      <c r="E12" s="85"/>
      <c r="F12" s="64"/>
      <c r="G12" s="64"/>
      <c r="H12" s="64"/>
      <c r="I12" s="64"/>
      <c r="J12" s="64"/>
      <c r="K12" s="64"/>
      <c r="L12" s="47"/>
      <c r="M12" s="47"/>
      <c r="N12" s="64"/>
      <c r="O12" s="64"/>
      <c r="P12" s="64"/>
      <c r="Q12" s="64"/>
      <c r="R12" s="64"/>
      <c r="S12" s="47"/>
    </row>
    <row r="13" spans="1:19" ht="25.2" customHeight="1">
      <c r="A13" s="149" t="s">
        <v>191</v>
      </c>
      <c r="B13" s="49"/>
      <c r="C13" s="47"/>
      <c r="D13" s="87"/>
      <c r="E13" s="85"/>
      <c r="F13" s="64">
        <v>0</v>
      </c>
      <c r="G13" s="64"/>
      <c r="H13" s="64">
        <v>0</v>
      </c>
      <c r="I13" s="64"/>
      <c r="J13" s="64">
        <v>0</v>
      </c>
      <c r="K13" s="64"/>
      <c r="L13" s="64">
        <v>0</v>
      </c>
      <c r="M13" s="47"/>
      <c r="N13" s="64">
        <v>0</v>
      </c>
      <c r="O13" s="64"/>
      <c r="P13" s="64">
        <v>12000100</v>
      </c>
      <c r="Q13" s="64"/>
      <c r="R13" s="64">
        <f>SUM(N13:P13)</f>
        <v>12000100</v>
      </c>
      <c r="S13" s="47"/>
    </row>
    <row r="14" spans="1:19" ht="25.2" customHeight="1">
      <c r="A14" s="149" t="s">
        <v>190</v>
      </c>
      <c r="B14" s="49"/>
      <c r="C14" s="47"/>
      <c r="D14" s="87"/>
      <c r="E14" s="85"/>
      <c r="F14" s="64">
        <v>0</v>
      </c>
      <c r="G14" s="64"/>
      <c r="H14" s="64">
        <v>0</v>
      </c>
      <c r="I14" s="64"/>
      <c r="J14" s="64">
        <v>0</v>
      </c>
      <c r="K14" s="64"/>
      <c r="L14" s="64">
        <v>-62987418</v>
      </c>
      <c r="M14" s="47"/>
      <c r="N14" s="64">
        <f>SUM(F14:L14)</f>
        <v>-62987418</v>
      </c>
      <c r="O14" s="64"/>
      <c r="P14" s="64">
        <v>0</v>
      </c>
      <c r="Q14" s="64"/>
      <c r="R14" s="64">
        <f>SUM(N14:P14)</f>
        <v>-62987418</v>
      </c>
      <c r="S14" s="47"/>
    </row>
    <row r="15" spans="1:19" ht="25.2" customHeight="1">
      <c r="A15" s="116" t="s">
        <v>107</v>
      </c>
      <c r="B15" s="47"/>
      <c r="C15" s="47"/>
      <c r="D15" s="47"/>
      <c r="E15" s="86"/>
      <c r="F15" s="64">
        <v>0</v>
      </c>
      <c r="G15" s="64"/>
      <c r="H15" s="64">
        <v>0</v>
      </c>
      <c r="I15" s="33"/>
      <c r="J15" s="64">
        <v>0</v>
      </c>
      <c r="K15" s="64"/>
      <c r="L15" s="64">
        <v>124171544.87059894</v>
      </c>
      <c r="M15" s="64"/>
      <c r="N15" s="64">
        <f>SUM(F15:L15)</f>
        <v>124171544.87059894</v>
      </c>
      <c r="O15" s="64"/>
      <c r="P15" s="64">
        <v>103929.83346770007</v>
      </c>
      <c r="Q15" s="64"/>
      <c r="R15" s="62">
        <f>SUM(N15:P15)</f>
        <v>124275474.70406665</v>
      </c>
      <c r="S15" s="47"/>
    </row>
    <row r="16" spans="1:19" ht="25.2" customHeight="1" thickBot="1">
      <c r="A16" s="49" t="s">
        <v>220</v>
      </c>
      <c r="B16" s="47"/>
      <c r="C16" s="47"/>
      <c r="D16" s="47"/>
      <c r="E16" s="47"/>
      <c r="F16" s="100">
        <f>SUM(F11:F15)</f>
        <v>350000000</v>
      </c>
      <c r="G16" s="64"/>
      <c r="H16" s="100">
        <f>SUM(H11:H15)</f>
        <v>1459718667</v>
      </c>
      <c r="I16" s="64"/>
      <c r="J16" s="100">
        <f>SUM(J11:J15)</f>
        <v>35000000</v>
      </c>
      <c r="K16" s="64"/>
      <c r="L16" s="100">
        <f>SUM(L11:L15)</f>
        <v>179217080.40059868</v>
      </c>
      <c r="M16" s="64"/>
      <c r="N16" s="134">
        <f>SUM(N11:N15)</f>
        <v>2023935747.4005988</v>
      </c>
      <c r="O16" s="64"/>
      <c r="P16" s="134">
        <f>SUM(P11:P15)</f>
        <v>12104039.5034677</v>
      </c>
      <c r="Q16" s="64"/>
      <c r="R16" s="100">
        <f>SUM(R11:R15)</f>
        <v>2036039786.9040666</v>
      </c>
      <c r="S16" s="47"/>
    </row>
    <row r="17" spans="1:19" ht="25.2" customHeight="1" thickTop="1">
      <c r="A17" s="49"/>
      <c r="B17" s="47"/>
      <c r="C17" s="47"/>
      <c r="D17" s="47"/>
      <c r="E17" s="47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47"/>
    </row>
    <row r="18" spans="1:19" ht="25.2" customHeight="1">
      <c r="A18" s="49" t="s">
        <v>130</v>
      </c>
      <c r="B18" s="47"/>
      <c r="C18" s="47"/>
      <c r="D18" s="87"/>
      <c r="E18" s="85"/>
      <c r="F18" s="62">
        <v>350000000</v>
      </c>
      <c r="G18" s="62"/>
      <c r="H18" s="62">
        <v>1459718667</v>
      </c>
      <c r="I18" s="62"/>
      <c r="J18" s="62">
        <v>35000000</v>
      </c>
      <c r="K18" s="62"/>
      <c r="L18" s="62">
        <v>226504736.80000001</v>
      </c>
      <c r="M18" s="62"/>
      <c r="N18" s="62">
        <v>2071223403.8</v>
      </c>
      <c r="O18" s="64"/>
      <c r="P18" s="64">
        <v>24208715.609999999</v>
      </c>
      <c r="Q18" s="62"/>
      <c r="R18" s="64">
        <f>N18+P18</f>
        <v>2095432119.4099998</v>
      </c>
      <c r="S18" s="47"/>
    </row>
    <row r="19" spans="1:19" ht="25.2" customHeight="1">
      <c r="A19" s="49" t="s">
        <v>131</v>
      </c>
      <c r="B19" s="47"/>
      <c r="C19" s="47"/>
      <c r="D19" s="87"/>
      <c r="E19" s="85"/>
      <c r="F19" s="64"/>
      <c r="G19" s="64"/>
      <c r="H19" s="64"/>
      <c r="I19" s="64"/>
      <c r="J19" s="64"/>
      <c r="K19" s="64"/>
      <c r="L19" s="47"/>
      <c r="M19" s="47"/>
      <c r="N19" s="64"/>
      <c r="O19" s="64"/>
      <c r="P19" s="64"/>
      <c r="Q19" s="64"/>
      <c r="R19" s="64"/>
      <c r="S19" s="47"/>
    </row>
    <row r="20" spans="1:19" ht="25.2" customHeight="1">
      <c r="A20" s="49" t="s">
        <v>186</v>
      </c>
      <c r="B20" s="47"/>
      <c r="C20" s="47"/>
      <c r="D20" s="87"/>
      <c r="E20" s="85"/>
      <c r="F20" s="64"/>
      <c r="G20" s="64"/>
      <c r="H20" s="64"/>
      <c r="I20" s="64"/>
      <c r="J20" s="64"/>
      <c r="K20" s="64"/>
      <c r="L20" s="47"/>
      <c r="M20" s="47"/>
      <c r="N20" s="64"/>
      <c r="O20" s="64"/>
      <c r="P20" s="64"/>
      <c r="Q20" s="64"/>
      <c r="R20" s="64"/>
      <c r="S20" s="47"/>
    </row>
    <row r="21" spans="1:19" ht="25.2" customHeight="1">
      <c r="A21" s="49" t="s">
        <v>198</v>
      </c>
      <c r="B21" s="47"/>
      <c r="C21" s="47"/>
      <c r="D21" s="87"/>
      <c r="E21" s="85"/>
      <c r="F21" s="64">
        <v>0</v>
      </c>
      <c r="G21" s="64"/>
      <c r="H21" s="64">
        <v>0</v>
      </c>
      <c r="I21" s="64"/>
      <c r="J21" s="64">
        <v>0</v>
      </c>
      <c r="K21" s="64"/>
      <c r="L21" s="64">
        <v>0</v>
      </c>
      <c r="M21" s="47"/>
      <c r="N21" s="64">
        <v>0</v>
      </c>
      <c r="O21" s="64"/>
      <c r="P21" s="115">
        <v>69430906.359999999</v>
      </c>
      <c r="Q21" s="64"/>
      <c r="R21" s="64">
        <f>+N21+P21</f>
        <v>69430906.359999999</v>
      </c>
      <c r="S21" s="47"/>
    </row>
    <row r="22" spans="1:19" ht="25.2" customHeight="1">
      <c r="A22" s="148" t="s">
        <v>245</v>
      </c>
      <c r="B22" s="47"/>
      <c r="C22" s="47"/>
      <c r="D22" s="87"/>
      <c r="E22" s="85"/>
      <c r="F22" s="64">
        <v>0</v>
      </c>
      <c r="G22" s="64"/>
      <c r="H22" s="64">
        <v>0</v>
      </c>
      <c r="I22" s="64"/>
      <c r="J22" s="64">
        <v>0</v>
      </c>
      <c r="K22" s="64"/>
      <c r="L22" s="64">
        <v>0</v>
      </c>
      <c r="M22" s="47"/>
      <c r="N22" s="64">
        <v>0</v>
      </c>
      <c r="O22" s="64"/>
      <c r="P22" s="115">
        <v>0</v>
      </c>
      <c r="Q22" s="64"/>
      <c r="R22" s="64">
        <v>0</v>
      </c>
      <c r="S22" s="47"/>
    </row>
    <row r="23" spans="1:19" ht="25.2" customHeight="1">
      <c r="A23" s="148" t="s">
        <v>192</v>
      </c>
      <c r="B23" s="47"/>
      <c r="C23" s="47"/>
      <c r="D23" s="87">
        <v>27</v>
      </c>
      <c r="E23" s="85"/>
      <c r="F23" s="64">
        <v>0</v>
      </c>
      <c r="G23" s="64"/>
      <c r="H23" s="64">
        <v>0</v>
      </c>
      <c r="I23" s="64"/>
      <c r="J23" s="64">
        <v>0</v>
      </c>
      <c r="K23" s="64"/>
      <c r="L23" s="99">
        <v>-105000000</v>
      </c>
      <c r="M23" s="47"/>
      <c r="N23" s="64">
        <f t="shared" ref="N23" si="0">SUM(F23:L23)</f>
        <v>-105000000</v>
      </c>
      <c r="O23" s="64"/>
      <c r="P23" s="115">
        <v>0</v>
      </c>
      <c r="Q23" s="64"/>
      <c r="R23" s="64">
        <f t="shared" ref="R23:R25" si="1">+N23+P23</f>
        <v>-105000000</v>
      </c>
      <c r="S23" s="47"/>
    </row>
    <row r="24" spans="1:19" ht="25.2" customHeight="1">
      <c r="A24" s="148" t="s">
        <v>240</v>
      </c>
      <c r="B24" s="47"/>
      <c r="C24" s="47"/>
      <c r="D24" s="87"/>
      <c r="E24" s="85"/>
      <c r="F24" s="64">
        <v>0</v>
      </c>
      <c r="G24" s="64"/>
      <c r="H24" s="64">
        <v>0</v>
      </c>
      <c r="I24" s="64"/>
      <c r="J24" s="64">
        <v>0</v>
      </c>
      <c r="K24" s="64"/>
      <c r="L24" s="64">
        <v>0</v>
      </c>
      <c r="M24" s="47"/>
      <c r="N24" s="64">
        <v>0</v>
      </c>
      <c r="O24" s="64"/>
      <c r="P24" s="115">
        <v>-12000240</v>
      </c>
      <c r="Q24" s="64"/>
      <c r="R24" s="64">
        <f t="shared" si="1"/>
        <v>-12000240</v>
      </c>
      <c r="S24" s="47"/>
    </row>
    <row r="25" spans="1:19" ht="25.2" customHeight="1">
      <c r="A25" s="147" t="s">
        <v>199</v>
      </c>
      <c r="B25" s="47"/>
      <c r="C25" s="47"/>
      <c r="D25" s="47"/>
      <c r="E25" s="86"/>
      <c r="F25" s="64">
        <v>0</v>
      </c>
      <c r="G25" s="64"/>
      <c r="H25" s="64">
        <v>0</v>
      </c>
      <c r="I25" s="33"/>
      <c r="J25" s="64">
        <v>0</v>
      </c>
      <c r="K25" s="64"/>
      <c r="L25" s="64">
        <f>'PL 9 Month'!F56</f>
        <v>72905847.419977784</v>
      </c>
      <c r="M25" s="64"/>
      <c r="N25" s="62">
        <f>SUM(F25:L25)</f>
        <v>72905847.419977784</v>
      </c>
      <c r="O25" s="64"/>
      <c r="P25" s="64">
        <f>+'PL 9 Month'!F57</f>
        <v>22363103.960000001</v>
      </c>
      <c r="Q25" s="64"/>
      <c r="R25" s="64">
        <f t="shared" si="1"/>
        <v>95268951.379977793</v>
      </c>
      <c r="S25" s="47"/>
    </row>
    <row r="26" spans="1:19" ht="25.2" customHeight="1" thickBot="1">
      <c r="A26" s="49" t="s">
        <v>221</v>
      </c>
      <c r="B26" s="47"/>
      <c r="C26" s="47"/>
      <c r="D26" s="47"/>
      <c r="E26" s="47"/>
      <c r="F26" s="100">
        <f>SUM(F18:F25)</f>
        <v>350000000</v>
      </c>
      <c r="G26" s="64"/>
      <c r="H26" s="100">
        <f>SUM(H18:H25)</f>
        <v>1459718667</v>
      </c>
      <c r="I26" s="64"/>
      <c r="J26" s="100">
        <f>SUM(J18:J25)</f>
        <v>35000000</v>
      </c>
      <c r="K26" s="64"/>
      <c r="L26" s="100">
        <f>SUM(L18:L25)</f>
        <v>194410584.2199778</v>
      </c>
      <c r="M26" s="64"/>
      <c r="N26" s="134">
        <f>SUM(N18:N25)</f>
        <v>2039129251.2199779</v>
      </c>
      <c r="O26" s="64"/>
      <c r="P26" s="134">
        <f>SUM(P18:P25)</f>
        <v>104002485.93000001</v>
      </c>
      <c r="Q26" s="64"/>
      <c r="R26" s="100">
        <f>SUM(R18:R25)</f>
        <v>2143131737.1499777</v>
      </c>
      <c r="S26" s="47"/>
    </row>
    <row r="27" spans="1:19" ht="25.2" customHeight="1" thickTop="1">
      <c r="A27" s="49"/>
      <c r="B27" s="47"/>
      <c r="C27" s="47"/>
      <c r="D27" s="47"/>
      <c r="E27" s="47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47"/>
    </row>
    <row r="28" spans="1:19" ht="25.2" customHeight="1">
      <c r="A28" s="50" t="s">
        <v>227</v>
      </c>
      <c r="B28" s="51"/>
      <c r="C28" s="51"/>
      <c r="D28" s="51"/>
      <c r="E28" s="51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</row>
    <row r="29" spans="1:19" ht="25.2" customHeight="1">
      <c r="A29" s="50"/>
      <c r="B29" s="51"/>
      <c r="C29" s="51"/>
      <c r="D29" s="51"/>
      <c r="E29" s="51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</row>
    <row r="30" spans="1:19" ht="18" customHeight="1">
      <c r="A30" s="50"/>
      <c r="B30" s="51"/>
      <c r="C30" s="51"/>
      <c r="D30" s="51"/>
      <c r="E30" s="51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</row>
    <row r="31" spans="1:19" ht="25.2" customHeight="1">
      <c r="A31" s="47"/>
      <c r="F31" s="47" t="s">
        <v>183</v>
      </c>
      <c r="G31" s="47"/>
      <c r="H31" s="47"/>
      <c r="I31" s="47"/>
      <c r="J31" s="47"/>
      <c r="K31" s="47"/>
      <c r="Q31" s="47"/>
      <c r="R31" s="47"/>
    </row>
    <row r="32" spans="1:19" ht="25.2" customHeight="1">
      <c r="A32" s="47"/>
      <c r="F32" s="47" t="s">
        <v>40</v>
      </c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</row>
    <row r="33" spans="1:19" ht="25.2" customHeight="1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</row>
  </sheetData>
  <sheetProtection selectLockedCells="1" selectUnlockedCells="1"/>
  <mergeCells count="6">
    <mergeCell ref="A1:R1"/>
    <mergeCell ref="A2:R2"/>
    <mergeCell ref="A3:R3"/>
    <mergeCell ref="A4:R4"/>
    <mergeCell ref="J8:L8"/>
    <mergeCell ref="F7:R7"/>
  </mergeCells>
  <pageMargins left="0.98425196850393704" right="0.39370078740157483" top="0.59055118110236227" bottom="0.39370078740157483" header="0.51181102362204722" footer="0.51181102362204722"/>
  <pageSetup paperSize="9" scale="67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8"/>
  <sheetViews>
    <sheetView view="pageBreakPreview" topLeftCell="A16" zoomScale="115" zoomScaleNormal="70" zoomScaleSheetLayoutView="115" workbookViewId="0">
      <selection activeCell="O24" sqref="O24"/>
    </sheetView>
  </sheetViews>
  <sheetFormatPr defaultColWidth="9.125" defaultRowHeight="24" customHeight="1"/>
  <cols>
    <col min="1" max="1" width="9.125" style="48"/>
    <col min="2" max="4" width="13.125" style="48" customWidth="1"/>
    <col min="5" max="5" width="9.375" style="48" customWidth="1"/>
    <col min="6" max="6" width="2.25" style="48" customWidth="1"/>
    <col min="7" max="7" width="19.75" style="48" customWidth="1"/>
    <col min="8" max="8" width="0.875" style="48" customWidth="1"/>
    <col min="9" max="9" width="19.75" style="48" customWidth="1"/>
    <col min="10" max="10" width="0.875" style="48" customWidth="1"/>
    <col min="11" max="11" width="19.75" style="48" customWidth="1"/>
    <col min="12" max="12" width="0.875" style="48" customWidth="1"/>
    <col min="13" max="13" width="19.75" style="48" customWidth="1"/>
    <col min="14" max="14" width="0.875" style="48" customWidth="1"/>
    <col min="15" max="15" width="19.75" style="48" customWidth="1"/>
    <col min="16" max="16" width="2.25" style="48" customWidth="1"/>
    <col min="17" max="17" width="9.375" style="48" customWidth="1"/>
    <col min="18" max="16384" width="9.125" style="48"/>
  </cols>
  <sheetData>
    <row r="1" spans="1:16" ht="24.9" customHeight="1">
      <c r="A1" s="171" t="s">
        <v>167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47"/>
    </row>
    <row r="2" spans="1:16" ht="24.9" customHeight="1">
      <c r="A2" s="171" t="s">
        <v>114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47"/>
    </row>
    <row r="3" spans="1:16" ht="24.9" customHeight="1">
      <c r="A3" s="171" t="s">
        <v>219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47"/>
    </row>
    <row r="4" spans="1:16" ht="24.9" customHeight="1">
      <c r="A4" s="171" t="s">
        <v>83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47"/>
    </row>
    <row r="5" spans="1:16" ht="24.9" customHeight="1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7"/>
    </row>
    <row r="6" spans="1:16" ht="24.9" customHeight="1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72" t="s">
        <v>115</v>
      </c>
      <c r="P6" s="47"/>
    </row>
    <row r="7" spans="1:16" ht="24.9" customHeight="1">
      <c r="A7" s="46"/>
      <c r="B7" s="46"/>
      <c r="C7" s="46"/>
      <c r="D7" s="46"/>
      <c r="E7" s="46"/>
      <c r="F7" s="46"/>
      <c r="G7" s="178" t="s">
        <v>3</v>
      </c>
      <c r="H7" s="178"/>
      <c r="I7" s="178"/>
      <c r="J7" s="178"/>
      <c r="K7" s="178"/>
      <c r="L7" s="178"/>
      <c r="M7" s="178"/>
      <c r="N7" s="178"/>
      <c r="O7" s="178"/>
      <c r="P7" s="47"/>
    </row>
    <row r="8" spans="1:16" ht="24.9" customHeight="1">
      <c r="A8" s="46"/>
      <c r="B8" s="46"/>
      <c r="C8" s="46"/>
      <c r="D8" s="46"/>
      <c r="F8" s="78"/>
      <c r="G8" s="75" t="s">
        <v>116</v>
      </c>
      <c r="H8" s="74"/>
      <c r="I8" s="79" t="s">
        <v>117</v>
      </c>
      <c r="J8" s="74"/>
      <c r="K8" s="177" t="s">
        <v>118</v>
      </c>
      <c r="L8" s="177"/>
      <c r="M8" s="177"/>
      <c r="N8" s="74"/>
      <c r="O8" s="75" t="s">
        <v>121</v>
      </c>
      <c r="P8" s="47"/>
    </row>
    <row r="9" spans="1:16" ht="24.9" customHeight="1">
      <c r="A9" s="46"/>
      <c r="B9" s="46"/>
      <c r="C9" s="46"/>
      <c r="D9" s="46"/>
      <c r="E9" s="46"/>
      <c r="F9" s="78"/>
      <c r="G9" s="80" t="s">
        <v>122</v>
      </c>
      <c r="H9" s="47"/>
      <c r="I9" s="81" t="s">
        <v>123</v>
      </c>
      <c r="J9" s="47"/>
      <c r="K9" s="81" t="s">
        <v>124</v>
      </c>
      <c r="L9" s="81"/>
      <c r="M9" s="81" t="s">
        <v>125</v>
      </c>
      <c r="N9" s="47"/>
      <c r="O9" s="46" t="s">
        <v>128</v>
      </c>
      <c r="P9" s="47"/>
    </row>
    <row r="10" spans="1:16" ht="24.9" customHeight="1">
      <c r="A10" s="46"/>
      <c r="B10" s="46"/>
      <c r="C10" s="46"/>
      <c r="D10" s="46"/>
      <c r="E10" s="8" t="s">
        <v>4</v>
      </c>
      <c r="F10" s="46"/>
      <c r="G10" s="82"/>
      <c r="H10" s="77"/>
      <c r="I10" s="83"/>
      <c r="J10" s="77"/>
      <c r="K10" s="84" t="s">
        <v>129</v>
      </c>
      <c r="L10" s="77"/>
      <c r="M10" s="83"/>
      <c r="N10" s="77"/>
      <c r="O10" s="77"/>
      <c r="P10" s="47"/>
    </row>
    <row r="11" spans="1:16" ht="24.9" customHeight="1">
      <c r="A11" s="49" t="s">
        <v>132</v>
      </c>
      <c r="B11" s="47"/>
      <c r="C11" s="47"/>
      <c r="D11" s="47"/>
      <c r="F11" s="47"/>
      <c r="G11" s="124">
        <v>350000000</v>
      </c>
      <c r="H11" s="124"/>
      <c r="I11" s="124">
        <v>1459718667</v>
      </c>
      <c r="J11" s="124"/>
      <c r="K11" s="124">
        <v>35000000</v>
      </c>
      <c r="L11" s="124"/>
      <c r="M11" s="124">
        <v>118066035.22999966</v>
      </c>
      <c r="N11" s="124"/>
      <c r="O11" s="124">
        <v>1962784702.2299995</v>
      </c>
      <c r="P11" s="47"/>
    </row>
    <row r="12" spans="1:16" ht="24.9" customHeight="1">
      <c r="A12" s="49" t="s">
        <v>131</v>
      </c>
      <c r="B12" s="47"/>
      <c r="C12" s="47"/>
      <c r="D12" s="47"/>
      <c r="E12" s="46"/>
      <c r="F12" s="85"/>
      <c r="G12" s="62"/>
      <c r="H12" s="62"/>
      <c r="I12" s="62"/>
      <c r="J12" s="62"/>
      <c r="K12" s="62"/>
      <c r="L12" s="62"/>
      <c r="M12" s="62"/>
      <c r="N12" s="62"/>
      <c r="O12" s="62"/>
      <c r="P12" s="47"/>
    </row>
    <row r="13" spans="1:16" ht="24.9" customHeight="1">
      <c r="A13" s="149" t="s">
        <v>190</v>
      </c>
      <c r="B13" s="149"/>
      <c r="C13" s="47"/>
      <c r="D13" s="47"/>
      <c r="E13" s="46"/>
      <c r="F13" s="85"/>
      <c r="G13" s="64">
        <v>0</v>
      </c>
      <c r="H13" s="62"/>
      <c r="I13" s="64">
        <v>0</v>
      </c>
      <c r="J13" s="62"/>
      <c r="K13" s="64">
        <v>0</v>
      </c>
      <c r="L13" s="62"/>
      <c r="M13" s="64">
        <v>-62987418</v>
      </c>
      <c r="N13" s="62"/>
      <c r="O13" s="62">
        <f>M13</f>
        <v>-62987418</v>
      </c>
      <c r="P13" s="47"/>
    </row>
    <row r="14" spans="1:16" ht="24.9" customHeight="1">
      <c r="A14" s="116" t="s">
        <v>107</v>
      </c>
      <c r="B14" s="149"/>
      <c r="C14" s="47"/>
      <c r="D14" s="47"/>
      <c r="E14" s="46"/>
      <c r="F14" s="86"/>
      <c r="G14" s="64">
        <v>0</v>
      </c>
      <c r="H14" s="64"/>
      <c r="I14" s="64">
        <v>0</v>
      </c>
      <c r="K14" s="64">
        <v>0</v>
      </c>
      <c r="M14" s="64">
        <v>121822774.25999995</v>
      </c>
      <c r="O14" s="62">
        <f>SUM(G14:M14)</f>
        <v>121822774.25999995</v>
      </c>
      <c r="P14" s="47"/>
    </row>
    <row r="15" spans="1:16" ht="24.9" customHeight="1" thickBot="1">
      <c r="A15" s="49" t="s">
        <v>220</v>
      </c>
      <c r="B15" s="47"/>
      <c r="C15" s="47"/>
      <c r="D15" s="47"/>
      <c r="E15" s="47"/>
      <c r="F15" s="85"/>
      <c r="G15" s="67">
        <f>SUM(G11:G14)</f>
        <v>350000000</v>
      </c>
      <c r="H15" s="62"/>
      <c r="I15" s="67">
        <f>SUM(I11:I14)</f>
        <v>1459718667</v>
      </c>
      <c r="J15" s="62"/>
      <c r="K15" s="67">
        <f>SUM(K11:K14)</f>
        <v>35000000</v>
      </c>
      <c r="L15" s="62"/>
      <c r="M15" s="67">
        <f>SUM(M11:M14)</f>
        <v>176901391.48999959</v>
      </c>
      <c r="N15" s="62"/>
      <c r="O15" s="67">
        <f>SUM(O11:O14)</f>
        <v>2021620058.4899995</v>
      </c>
      <c r="P15" s="47"/>
    </row>
    <row r="16" spans="1:16" ht="24.9" customHeight="1" thickTop="1">
      <c r="A16" s="49"/>
      <c r="B16" s="47"/>
      <c r="C16" s="47"/>
      <c r="D16" s="47"/>
      <c r="E16" s="87"/>
      <c r="F16" s="85"/>
      <c r="G16" s="62"/>
      <c r="H16" s="62"/>
      <c r="I16" s="62"/>
      <c r="J16" s="62"/>
      <c r="K16" s="62"/>
      <c r="L16" s="62"/>
      <c r="M16" s="62"/>
      <c r="N16" s="62"/>
      <c r="O16" s="62"/>
      <c r="P16" s="47"/>
    </row>
    <row r="17" spans="1:16" ht="24.9" customHeight="1">
      <c r="A17" s="49" t="s">
        <v>130</v>
      </c>
      <c r="B17" s="47"/>
      <c r="C17" s="47"/>
      <c r="D17" s="47"/>
      <c r="E17" s="87"/>
      <c r="F17" s="85"/>
      <c r="G17" s="62">
        <v>350000000</v>
      </c>
      <c r="H17" s="62"/>
      <c r="I17" s="62">
        <v>1459718667</v>
      </c>
      <c r="J17" s="62"/>
      <c r="K17" s="62">
        <v>35000000</v>
      </c>
      <c r="L17" s="62"/>
      <c r="M17" s="62">
        <v>223069085.24000001</v>
      </c>
      <c r="N17" s="62"/>
      <c r="O17" s="64">
        <f>SUM(G17:M17)</f>
        <v>2067787752.24</v>
      </c>
      <c r="P17" s="47"/>
    </row>
    <row r="18" spans="1:16" ht="24.9" customHeight="1">
      <c r="A18" s="49" t="s">
        <v>131</v>
      </c>
      <c r="B18" s="47"/>
      <c r="C18" s="47"/>
      <c r="D18" s="47"/>
      <c r="E18" s="87"/>
      <c r="F18" s="85"/>
      <c r="G18" s="64"/>
      <c r="H18" s="64"/>
      <c r="I18" s="64"/>
      <c r="J18" s="64"/>
      <c r="K18" s="64"/>
      <c r="L18" s="64"/>
      <c r="M18" s="47"/>
      <c r="N18" s="64"/>
      <c r="O18" s="64"/>
      <c r="P18" s="47"/>
    </row>
    <row r="19" spans="1:16" ht="24.9" customHeight="1">
      <c r="A19" s="149" t="s">
        <v>190</v>
      </c>
      <c r="B19" s="47"/>
      <c r="C19" s="47"/>
      <c r="D19" s="47"/>
      <c r="E19" s="87">
        <v>27</v>
      </c>
      <c r="F19" s="85"/>
      <c r="G19" s="64">
        <v>0</v>
      </c>
      <c r="H19" s="64"/>
      <c r="I19" s="64">
        <v>0</v>
      </c>
      <c r="J19" s="64"/>
      <c r="K19" s="64">
        <v>0</v>
      </c>
      <c r="L19" s="64"/>
      <c r="M19" s="64">
        <v>-105000000</v>
      </c>
      <c r="N19" s="64"/>
      <c r="O19" s="64">
        <f>SUM(G19:M19)</f>
        <v>-105000000</v>
      </c>
      <c r="P19" s="47"/>
    </row>
    <row r="20" spans="1:16" ht="24.9" customHeight="1">
      <c r="A20" s="116" t="s">
        <v>107</v>
      </c>
      <c r="B20" s="47"/>
      <c r="C20" s="47"/>
      <c r="D20" s="47"/>
      <c r="E20" s="47"/>
      <c r="F20" s="86"/>
      <c r="G20" s="64">
        <v>0</v>
      </c>
      <c r="H20" s="64"/>
      <c r="I20" s="64">
        <v>0</v>
      </c>
      <c r="J20" s="33"/>
      <c r="K20" s="64">
        <v>0</v>
      </c>
      <c r="L20" s="64"/>
      <c r="M20" s="64">
        <f>'PL 9 Month'!J58</f>
        <v>57286247.6260003</v>
      </c>
      <c r="N20" s="64"/>
      <c r="O20" s="64">
        <f>SUM(G20:M20)</f>
        <v>57286247.6260003</v>
      </c>
      <c r="P20" s="47"/>
    </row>
    <row r="21" spans="1:16" ht="24.9" customHeight="1" thickBot="1">
      <c r="A21" s="49" t="s">
        <v>221</v>
      </c>
      <c r="B21" s="47"/>
      <c r="C21" s="47"/>
      <c r="D21" s="47"/>
      <c r="E21" s="47"/>
      <c r="F21" s="47"/>
      <c r="G21" s="100">
        <f>SUM(G17:G20)</f>
        <v>350000000</v>
      </c>
      <c r="H21" s="64"/>
      <c r="I21" s="100">
        <f>SUM(I17:I20)</f>
        <v>1459718667</v>
      </c>
      <c r="J21" s="64"/>
      <c r="K21" s="100">
        <f>SUM(K17:K20)</f>
        <v>35000000</v>
      </c>
      <c r="L21" s="64"/>
      <c r="M21" s="100">
        <f>SUM(M17:M20)</f>
        <v>175355332.86600029</v>
      </c>
      <c r="N21" s="64"/>
      <c r="O21" s="100">
        <f>SUM(O17:O20)</f>
        <v>2020073999.8660004</v>
      </c>
      <c r="P21" s="47"/>
    </row>
    <row r="22" spans="1:16" ht="24.9" customHeight="1" thickTop="1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64"/>
      <c r="P22" s="47"/>
    </row>
    <row r="23" spans="1:16" ht="24.9" customHeight="1">
      <c r="A23" s="50" t="s">
        <v>227</v>
      </c>
      <c r="B23" s="51"/>
      <c r="C23" s="51"/>
      <c r="D23" s="51"/>
      <c r="E23" s="51"/>
      <c r="F23" s="51"/>
      <c r="G23" s="47"/>
      <c r="H23" s="47"/>
      <c r="I23" s="47"/>
      <c r="J23" s="47"/>
      <c r="K23" s="47"/>
      <c r="L23" s="47"/>
      <c r="M23" s="47"/>
      <c r="N23" s="47"/>
      <c r="O23" s="47"/>
      <c r="P23" s="47"/>
    </row>
    <row r="24" spans="1:16" ht="24.9" customHeight="1">
      <c r="A24" s="50"/>
      <c r="B24" s="51"/>
      <c r="C24" s="51"/>
      <c r="D24" s="51"/>
      <c r="E24" s="51"/>
      <c r="F24" s="51"/>
      <c r="G24" s="47"/>
      <c r="H24" s="47"/>
      <c r="I24" s="47"/>
      <c r="J24" s="47"/>
      <c r="K24" s="47"/>
      <c r="L24" s="47"/>
      <c r="M24" s="47"/>
      <c r="N24" s="47"/>
      <c r="O24" s="47"/>
      <c r="P24" s="47"/>
    </row>
    <row r="25" spans="1:16" ht="24.9" customHeight="1">
      <c r="A25" s="50"/>
      <c r="B25" s="51"/>
      <c r="C25" s="51"/>
      <c r="D25" s="51"/>
      <c r="E25" s="51"/>
      <c r="F25" s="51"/>
      <c r="G25" s="47"/>
      <c r="H25" s="47"/>
      <c r="I25" s="47"/>
      <c r="J25" s="47"/>
      <c r="K25" s="47"/>
      <c r="L25" s="47"/>
      <c r="M25" s="47"/>
      <c r="N25" s="47"/>
      <c r="O25" s="47"/>
      <c r="P25" s="47"/>
    </row>
    <row r="26" spans="1:16" ht="24.9" customHeight="1">
      <c r="A26" s="47"/>
      <c r="E26" s="47" t="s">
        <v>183</v>
      </c>
      <c r="H26" s="47"/>
      <c r="I26" s="47"/>
      <c r="J26" s="47"/>
      <c r="K26" s="47"/>
      <c r="L26" s="47"/>
      <c r="N26" s="47"/>
      <c r="O26" s="47"/>
    </row>
    <row r="27" spans="1:16" ht="24.9" customHeight="1">
      <c r="A27" s="47"/>
      <c r="E27" s="47" t="s">
        <v>40</v>
      </c>
      <c r="H27" s="47"/>
      <c r="I27" s="47"/>
      <c r="J27" s="47"/>
      <c r="K27" s="47"/>
      <c r="L27" s="47"/>
      <c r="M27" s="47"/>
      <c r="N27" s="47"/>
      <c r="O27" s="47"/>
    </row>
    <row r="28" spans="1:16" ht="24" customHeight="1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</row>
  </sheetData>
  <sheetProtection selectLockedCells="1" selectUnlockedCells="1"/>
  <mergeCells count="6">
    <mergeCell ref="K8:M8"/>
    <mergeCell ref="A1:O1"/>
    <mergeCell ref="A2:O2"/>
    <mergeCell ref="A3:O3"/>
    <mergeCell ref="A4:O4"/>
    <mergeCell ref="G7:O7"/>
  </mergeCells>
  <pageMargins left="0.78740157480314965" right="0.35433070866141736" top="0.59055118110236227" bottom="0.31496062992125984" header="0.51181102362204722" footer="0.51181102362204722"/>
  <pageSetup paperSize="9" scale="81" firstPageNumber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17"/>
  <sheetViews>
    <sheetView tabSelected="1" view="pageBreakPreview" topLeftCell="A103" zoomScaleNormal="85" zoomScaleSheetLayoutView="100" workbookViewId="0">
      <selection activeCell="E95" sqref="E95"/>
    </sheetView>
  </sheetViews>
  <sheetFormatPr defaultColWidth="9.125" defaultRowHeight="27" customHeight="1"/>
  <cols>
    <col min="1" max="1" width="9.125" style="117"/>
    <col min="2" max="3" width="9.125" style="117" customWidth="1"/>
    <col min="4" max="4" width="21.125" style="117" customWidth="1"/>
    <col min="5" max="6" width="6.625" style="117" customWidth="1"/>
    <col min="7" max="7" width="16.375" style="117" customWidth="1"/>
    <col min="8" max="8" width="1.375" style="117" customWidth="1"/>
    <col min="9" max="9" width="16.375" style="117" customWidth="1"/>
    <col min="10" max="10" width="1.375" style="117" customWidth="1"/>
    <col min="11" max="11" width="16.375" style="117" customWidth="1"/>
    <col min="12" max="12" width="1.75" style="121" customWidth="1"/>
    <col min="13" max="13" width="16.375" style="117" customWidth="1"/>
    <col min="14" max="14" width="2.125" style="117" customWidth="1"/>
    <col min="15" max="16384" width="9.125" style="117"/>
  </cols>
  <sheetData>
    <row r="1" spans="1:14" ht="27" customHeight="1">
      <c r="A1" s="171" t="str">
        <f>+CHE_S!A1</f>
        <v>NAMWIWAT MEDICAL CORPORATION PUBLIC COMPANY LIMITED AND SUBSIDIARIES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47"/>
    </row>
    <row r="2" spans="1:14" ht="27" customHeight="1">
      <c r="A2" s="171" t="s">
        <v>133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47"/>
    </row>
    <row r="3" spans="1:14" ht="27" customHeight="1">
      <c r="A3" s="171" t="str">
        <f>+CHE_S!A3</f>
        <v>FOR THE NINE-MONTH PERIODS ENDED SEPTEMBER 30, 2025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47"/>
    </row>
    <row r="4" spans="1:14" ht="27" customHeight="1">
      <c r="A4" s="171" t="s">
        <v>83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47"/>
    </row>
    <row r="5" spans="1:14" ht="27" customHeight="1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7"/>
    </row>
    <row r="6" spans="1:14" ht="27" customHeight="1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72" t="s">
        <v>115</v>
      </c>
      <c r="N6" s="47"/>
    </row>
    <row r="7" spans="1:14" s="120" customFormat="1" ht="27" customHeight="1">
      <c r="A7" s="118"/>
      <c r="B7" s="118"/>
      <c r="C7" s="118"/>
      <c r="D7" s="118"/>
      <c r="E7" s="118"/>
      <c r="F7" s="118"/>
      <c r="G7" s="179" t="s">
        <v>2</v>
      </c>
      <c r="H7" s="179"/>
      <c r="I7" s="179"/>
      <c r="J7" s="119"/>
      <c r="K7" s="179" t="s">
        <v>3</v>
      </c>
      <c r="L7" s="179"/>
      <c r="M7" s="179"/>
      <c r="N7" s="118"/>
    </row>
    <row r="8" spans="1:14" ht="27" customHeight="1">
      <c r="A8" s="47"/>
      <c r="B8" s="47"/>
      <c r="C8" s="47"/>
      <c r="D8" s="47"/>
      <c r="E8" s="47"/>
      <c r="F8" s="47"/>
      <c r="G8" s="59" t="s">
        <v>84</v>
      </c>
      <c r="H8" s="47"/>
      <c r="I8" s="59" t="s">
        <v>85</v>
      </c>
      <c r="J8" s="60"/>
      <c r="K8" s="59" t="s">
        <v>84</v>
      </c>
      <c r="L8" s="60"/>
      <c r="M8" s="59" t="s">
        <v>85</v>
      </c>
      <c r="N8" s="47"/>
    </row>
    <row r="9" spans="1:14" ht="27" customHeight="1">
      <c r="A9" s="47" t="s">
        <v>134</v>
      </c>
      <c r="B9" s="47"/>
      <c r="C9" s="47"/>
      <c r="D9" s="47"/>
      <c r="E9" s="47"/>
      <c r="F9" s="47"/>
      <c r="G9" s="47"/>
      <c r="H9" s="47"/>
      <c r="I9" s="47"/>
      <c r="J9" s="47"/>
      <c r="K9" s="121"/>
      <c r="L9" s="47"/>
      <c r="M9" s="47"/>
      <c r="N9" s="47"/>
    </row>
    <row r="10" spans="1:14" ht="27" customHeight="1">
      <c r="A10" s="48" t="s">
        <v>135</v>
      </c>
      <c r="B10" s="47"/>
      <c r="C10" s="47"/>
      <c r="D10" s="47"/>
      <c r="E10" s="47"/>
      <c r="F10" s="47"/>
      <c r="G10" s="94">
        <f>'PL 9 Month'!F27</f>
        <v>93162491.659977794</v>
      </c>
      <c r="H10" s="47"/>
      <c r="I10" s="64">
        <f>'PL 9 Month'!H27</f>
        <v>124275474.70406665</v>
      </c>
      <c r="J10" s="94"/>
      <c r="K10" s="64">
        <f>'PL 9 Month'!J27</f>
        <v>57286247.6260003</v>
      </c>
      <c r="L10" s="94"/>
      <c r="M10" s="64">
        <f>'PL 9 Month'!L27</f>
        <v>121822774.25999995</v>
      </c>
      <c r="N10" s="47"/>
    </row>
    <row r="11" spans="1:14" ht="27" customHeight="1">
      <c r="A11" s="88" t="s">
        <v>136</v>
      </c>
      <c r="B11" s="47"/>
      <c r="C11" s="47"/>
      <c r="D11" s="47"/>
      <c r="E11" s="47"/>
      <c r="F11" s="47"/>
      <c r="G11" s="68"/>
      <c r="H11" s="47"/>
      <c r="I11" s="68"/>
      <c r="J11" s="64"/>
      <c r="K11" s="68"/>
      <c r="L11" s="64"/>
      <c r="M11" s="64"/>
      <c r="N11" s="47"/>
    </row>
    <row r="12" spans="1:14" ht="27" customHeight="1">
      <c r="A12" s="48" t="s">
        <v>137</v>
      </c>
      <c r="B12" s="47"/>
      <c r="C12" s="47"/>
      <c r="D12" s="47"/>
      <c r="E12" s="47"/>
      <c r="F12" s="47"/>
      <c r="G12" s="68"/>
      <c r="H12" s="47"/>
      <c r="I12" s="68"/>
      <c r="J12" s="64"/>
      <c r="K12" s="68"/>
      <c r="L12" s="64"/>
      <c r="M12" s="64"/>
      <c r="N12" s="47"/>
    </row>
    <row r="13" spans="1:14" ht="27" customHeight="1">
      <c r="A13" s="89" t="s">
        <v>138</v>
      </c>
      <c r="B13" s="47"/>
      <c r="C13" s="47"/>
      <c r="D13" s="47"/>
      <c r="E13" s="47"/>
      <c r="F13" s="47"/>
      <c r="G13" s="112">
        <f>-+'PL 9 Month'!F26</f>
        <v>24860304.800022542</v>
      </c>
      <c r="H13" s="64"/>
      <c r="I13" s="112">
        <v>33394235.329999998</v>
      </c>
      <c r="J13" s="64"/>
      <c r="K13" s="112">
        <f>-+'PL 9 Month'!J26</f>
        <v>9983952.3439999986</v>
      </c>
      <c r="L13" s="64"/>
      <c r="M13" s="112">
        <v>32772396.799999997</v>
      </c>
      <c r="N13" s="47"/>
    </row>
    <row r="14" spans="1:14" ht="27" customHeight="1">
      <c r="A14" s="47" t="s">
        <v>139</v>
      </c>
      <c r="B14" s="47"/>
      <c r="C14" s="47"/>
      <c r="D14" s="47"/>
      <c r="E14" s="47"/>
      <c r="F14" s="47"/>
      <c r="G14" s="64">
        <v>21318268.379999999</v>
      </c>
      <c r="H14" s="64"/>
      <c r="I14" s="64">
        <v>9174922.8800000008</v>
      </c>
      <c r="J14" s="64"/>
      <c r="K14" s="64">
        <v>10753524.279999999</v>
      </c>
      <c r="L14" s="64"/>
      <c r="M14" s="64">
        <v>9174922.8800000008</v>
      </c>
      <c r="N14" s="47"/>
    </row>
    <row r="15" spans="1:14" ht="27" customHeight="1">
      <c r="A15" s="48" t="s">
        <v>140</v>
      </c>
      <c r="B15" s="47"/>
      <c r="C15" s="47"/>
      <c r="D15" s="47"/>
      <c r="E15" s="47"/>
      <c r="F15" s="47"/>
      <c r="G15" s="64">
        <v>-6775793.4500000002</v>
      </c>
      <c r="H15" s="64"/>
      <c r="I15" s="64">
        <v>-11227864.73</v>
      </c>
      <c r="J15" s="64"/>
      <c r="K15" s="64">
        <v>-6370269.0599999996</v>
      </c>
      <c r="L15" s="64"/>
      <c r="M15" s="64">
        <v>-11222795.25</v>
      </c>
      <c r="N15" s="47"/>
    </row>
    <row r="16" spans="1:14" ht="27" customHeight="1">
      <c r="A16" s="47" t="s">
        <v>141</v>
      </c>
      <c r="B16" s="47"/>
      <c r="C16" s="47"/>
      <c r="D16" s="47"/>
      <c r="E16" s="47"/>
      <c r="F16" s="47"/>
      <c r="G16" s="68">
        <v>46484064.229999997</v>
      </c>
      <c r="H16" s="64"/>
      <c r="I16" s="68">
        <v>26884815.718879778</v>
      </c>
      <c r="J16" s="64"/>
      <c r="K16" s="68">
        <v>32539432.499999996</v>
      </c>
      <c r="L16" s="64"/>
      <c r="M16" s="68">
        <v>26880832.159999996</v>
      </c>
      <c r="N16" s="47"/>
    </row>
    <row r="17" spans="1:14" ht="27" customHeight="1">
      <c r="A17" s="47" t="s">
        <v>142</v>
      </c>
      <c r="B17" s="47"/>
      <c r="C17" s="47"/>
      <c r="D17" s="47"/>
      <c r="E17" s="47"/>
      <c r="F17" s="47"/>
      <c r="G17" s="68">
        <v>1696840.1</v>
      </c>
      <c r="H17" s="64"/>
      <c r="I17" s="68">
        <v>3431916.07</v>
      </c>
      <c r="J17" s="64"/>
      <c r="K17" s="68">
        <v>1508097.17</v>
      </c>
      <c r="L17" s="64"/>
      <c r="M17" s="68">
        <v>3431916.07</v>
      </c>
      <c r="N17" s="47"/>
    </row>
    <row r="18" spans="1:14" ht="27" customHeight="1">
      <c r="A18" s="47" t="s">
        <v>143</v>
      </c>
      <c r="B18" s="47"/>
      <c r="C18" s="47"/>
      <c r="D18" s="47"/>
      <c r="E18" s="47"/>
      <c r="F18" s="47"/>
      <c r="G18" s="64">
        <v>944781.5</v>
      </c>
      <c r="H18" s="64"/>
      <c r="I18" s="64">
        <v>2179915.4300000002</v>
      </c>
      <c r="J18" s="64"/>
      <c r="K18" s="64">
        <v>2507233.8499999996</v>
      </c>
      <c r="L18" s="64"/>
      <c r="M18" s="64">
        <v>2179915.4300000002</v>
      </c>
      <c r="N18" s="47"/>
    </row>
    <row r="19" spans="1:14" ht="27" customHeight="1">
      <c r="A19" s="48" t="s">
        <v>144</v>
      </c>
      <c r="B19" s="33"/>
      <c r="C19" s="47"/>
      <c r="D19" s="47"/>
      <c r="E19" s="47"/>
      <c r="F19" s="47"/>
      <c r="G19" s="64">
        <v>6053044.1700000009</v>
      </c>
      <c r="H19" s="64"/>
      <c r="I19" s="64">
        <v>3943767.6</v>
      </c>
      <c r="J19" s="64"/>
      <c r="K19" s="64">
        <v>5394917.4299999997</v>
      </c>
      <c r="L19" s="64"/>
      <c r="M19" s="64">
        <v>3943767.6</v>
      </c>
      <c r="N19" s="47"/>
    </row>
    <row r="20" spans="1:14" ht="27" customHeight="1">
      <c r="A20" s="48" t="s">
        <v>145</v>
      </c>
      <c r="B20" s="33"/>
      <c r="C20" s="47"/>
      <c r="D20" s="47"/>
      <c r="E20" s="47"/>
      <c r="F20" s="47"/>
      <c r="G20" s="64">
        <v>-228512.02000000002</v>
      </c>
      <c r="H20" s="64"/>
      <c r="I20" s="64">
        <v>-418736.56000000006</v>
      </c>
      <c r="J20" s="64"/>
      <c r="K20" s="64">
        <v>-228512.02</v>
      </c>
      <c r="L20" s="64"/>
      <c r="M20" s="64">
        <v>-418736.56000000006</v>
      </c>
      <c r="N20" s="47"/>
    </row>
    <row r="21" spans="1:14" ht="27" customHeight="1">
      <c r="A21" s="48" t="s">
        <v>188</v>
      </c>
      <c r="B21" s="80"/>
      <c r="C21" s="80"/>
      <c r="D21" s="80"/>
      <c r="E21" s="47"/>
      <c r="F21" s="47"/>
      <c r="G21" s="64">
        <v>-366570.99</v>
      </c>
      <c r="H21" s="47"/>
      <c r="I21" s="64">
        <v>97000</v>
      </c>
      <c r="J21" s="64"/>
      <c r="K21" s="64">
        <v>-366570.99</v>
      </c>
      <c r="L21" s="64"/>
      <c r="M21" s="117">
        <v>97000</v>
      </c>
      <c r="N21" s="47"/>
    </row>
    <row r="22" spans="1:14" ht="27" customHeight="1">
      <c r="A22" s="47" t="s">
        <v>193</v>
      </c>
      <c r="B22" s="47"/>
      <c r="C22" s="47"/>
      <c r="D22" s="47"/>
      <c r="E22" s="47"/>
      <c r="F22" s="47"/>
      <c r="G22" s="64">
        <v>606546.42000000004</v>
      </c>
      <c r="H22" s="64"/>
      <c r="I22" s="64">
        <v>-12913896.77</v>
      </c>
      <c r="J22" s="64"/>
      <c r="K22" s="64">
        <v>-692499.24</v>
      </c>
      <c r="L22" s="64"/>
      <c r="M22" s="64">
        <v>-12913896.77</v>
      </c>
      <c r="N22" s="47"/>
    </row>
    <row r="23" spans="1:14" ht="27" customHeight="1">
      <c r="A23" s="47" t="s">
        <v>146</v>
      </c>
      <c r="B23" s="47"/>
      <c r="C23" s="47"/>
      <c r="D23" s="47"/>
      <c r="E23" s="47"/>
      <c r="F23" s="47"/>
      <c r="G23" s="64">
        <v>112997.12</v>
      </c>
      <c r="H23" s="64"/>
      <c r="I23" s="64">
        <v>-397251.82</v>
      </c>
      <c r="J23" s="64"/>
      <c r="K23" s="64">
        <v>112997.12</v>
      </c>
      <c r="L23" s="64"/>
      <c r="M23" s="64">
        <v>-397251.82</v>
      </c>
      <c r="N23" s="47"/>
    </row>
    <row r="24" spans="1:14" ht="27" customHeight="1">
      <c r="A24" s="47" t="s">
        <v>187</v>
      </c>
      <c r="B24" s="47"/>
      <c r="C24" s="47"/>
      <c r="D24" s="47"/>
      <c r="E24" s="47"/>
      <c r="F24" s="47"/>
      <c r="G24" s="64">
        <v>-855453.24</v>
      </c>
      <c r="H24" s="64"/>
      <c r="I24" s="64">
        <v>-1266382.48</v>
      </c>
      <c r="J24" s="64"/>
      <c r="K24" s="64">
        <v>-855453.24</v>
      </c>
      <c r="L24" s="64"/>
      <c r="M24" s="64">
        <v>-1266382.48</v>
      </c>
      <c r="N24" s="47"/>
    </row>
    <row r="25" spans="1:14" ht="27" customHeight="1">
      <c r="A25" s="48" t="s">
        <v>194</v>
      </c>
      <c r="B25" s="33"/>
      <c r="C25" s="47"/>
      <c r="D25" s="47"/>
      <c r="E25" s="47"/>
      <c r="F25" s="47"/>
      <c r="G25" s="90">
        <v>2098412.61</v>
      </c>
      <c r="H25" s="64"/>
      <c r="I25" s="90">
        <f>-213979.35+29288.9</f>
        <v>-184690.45</v>
      </c>
      <c r="J25" s="64"/>
      <c r="K25" s="90">
        <v>2096577.67</v>
      </c>
      <c r="L25" s="64"/>
      <c r="M25" s="90">
        <f>-213979.35+29288.9</f>
        <v>-184690.45</v>
      </c>
      <c r="N25" s="47"/>
    </row>
    <row r="26" spans="1:14" ht="27" customHeight="1">
      <c r="A26" s="47" t="s">
        <v>147</v>
      </c>
      <c r="B26" s="47"/>
      <c r="C26" s="47"/>
      <c r="D26" s="47"/>
      <c r="E26" s="47"/>
      <c r="F26" s="47"/>
      <c r="G26" s="64"/>
      <c r="H26" s="47"/>
      <c r="I26" s="64"/>
      <c r="J26" s="64"/>
      <c r="K26" s="64"/>
      <c r="L26" s="64"/>
      <c r="M26" s="64"/>
      <c r="N26" s="47"/>
    </row>
    <row r="27" spans="1:14" ht="27" customHeight="1">
      <c r="A27" s="47" t="s">
        <v>148</v>
      </c>
      <c r="B27" s="47"/>
      <c r="C27" s="47"/>
      <c r="D27" s="47"/>
      <c r="E27" s="47"/>
      <c r="F27" s="47"/>
      <c r="G27" s="64">
        <f>SUM(G10:G25)</f>
        <v>189111421.29000029</v>
      </c>
      <c r="H27" s="47"/>
      <c r="I27" s="64">
        <f>SUM(I10:I25)</f>
        <v>176973224.92294645</v>
      </c>
      <c r="J27" s="64"/>
      <c r="K27" s="64">
        <f>SUM(K10:K25)</f>
        <v>113669675.44000031</v>
      </c>
      <c r="L27" s="64"/>
      <c r="M27" s="97">
        <f>SUM(M10:M25)</f>
        <v>173899771.86999995</v>
      </c>
      <c r="N27" s="47"/>
    </row>
    <row r="28" spans="1:14" ht="27" customHeight="1">
      <c r="A28" s="47" t="s">
        <v>149</v>
      </c>
      <c r="B28" s="47"/>
      <c r="C28" s="47"/>
      <c r="D28" s="47"/>
      <c r="E28" s="47"/>
      <c r="F28" s="47"/>
      <c r="N28" s="47"/>
    </row>
    <row r="29" spans="1:14" ht="27" customHeight="1">
      <c r="A29" s="47" t="s">
        <v>177</v>
      </c>
      <c r="B29" s="47"/>
      <c r="C29" s="47"/>
      <c r="D29" s="47"/>
      <c r="E29" s="47"/>
      <c r="F29" s="47"/>
      <c r="G29" s="64">
        <v>200221777.75999999</v>
      </c>
      <c r="H29" s="64"/>
      <c r="I29" s="64">
        <v>-113429188.18000001</v>
      </c>
      <c r="J29" s="64"/>
      <c r="K29" s="64">
        <v>100010380.64</v>
      </c>
      <c r="L29" s="64"/>
      <c r="M29" s="64">
        <v>-110956581.81</v>
      </c>
      <c r="N29" s="47"/>
    </row>
    <row r="30" spans="1:14" ht="27" customHeight="1">
      <c r="A30" s="47" t="s">
        <v>246</v>
      </c>
      <c r="C30" s="47"/>
      <c r="D30" s="47"/>
      <c r="E30" s="47"/>
      <c r="F30" s="47"/>
      <c r="G30" s="64">
        <v>4708191.05</v>
      </c>
      <c r="H30" s="64"/>
      <c r="I30" s="64">
        <v>0</v>
      </c>
      <c r="J30" s="64"/>
      <c r="K30" s="64">
        <v>3675849.26</v>
      </c>
      <c r="L30" s="64"/>
      <c r="M30" s="64">
        <v>0</v>
      </c>
      <c r="N30" s="47"/>
    </row>
    <row r="31" spans="1:14" ht="27" customHeight="1">
      <c r="A31" s="47" t="s">
        <v>150</v>
      </c>
      <c r="C31" s="47"/>
      <c r="D31" s="47"/>
      <c r="E31" s="47"/>
      <c r="F31" s="47"/>
      <c r="G31" s="64">
        <v>-162206562.80000001</v>
      </c>
      <c r="H31" s="64"/>
      <c r="I31" s="64">
        <v>-58896399.632946499</v>
      </c>
      <c r="J31" s="64"/>
      <c r="K31" s="64">
        <v>-79517148.039999902</v>
      </c>
      <c r="L31" s="64"/>
      <c r="M31" s="64">
        <v>-58069734.780000001</v>
      </c>
      <c r="N31" s="47"/>
    </row>
    <row r="32" spans="1:14" ht="27" customHeight="1">
      <c r="A32" s="47" t="s">
        <v>178</v>
      </c>
      <c r="B32" s="47"/>
      <c r="C32" s="47"/>
      <c r="D32" s="47"/>
      <c r="E32" s="47"/>
      <c r="F32" s="47"/>
      <c r="G32" s="64">
        <v>976567.16999999993</v>
      </c>
      <c r="H32" s="64"/>
      <c r="I32" s="64">
        <v>0</v>
      </c>
      <c r="J32" s="64"/>
      <c r="K32" s="64">
        <v>-251028.06</v>
      </c>
      <c r="L32" s="64"/>
      <c r="M32" s="64">
        <v>0</v>
      </c>
      <c r="N32" s="47"/>
    </row>
    <row r="33" spans="1:14" ht="27" customHeight="1">
      <c r="A33" s="47" t="s">
        <v>151</v>
      </c>
      <c r="B33" s="47"/>
      <c r="C33" s="47"/>
      <c r="D33" s="47"/>
      <c r="E33" s="47"/>
      <c r="F33" s="47"/>
      <c r="G33" s="64">
        <v>851794.37999999989</v>
      </c>
      <c r="H33" s="47"/>
      <c r="I33" s="64">
        <v>-134074.16000000015</v>
      </c>
      <c r="J33" s="64"/>
      <c r="K33" s="64">
        <v>851794.37999999989</v>
      </c>
      <c r="L33" s="64"/>
      <c r="M33" s="64">
        <v>-134074.16000000015</v>
      </c>
      <c r="N33" s="47"/>
    </row>
    <row r="34" spans="1:14" ht="27" customHeight="1">
      <c r="A34" s="47" t="s">
        <v>152</v>
      </c>
      <c r="B34" s="47"/>
      <c r="C34" s="47"/>
      <c r="D34" s="47"/>
      <c r="E34" s="47"/>
      <c r="G34" s="64">
        <v>1501179.86</v>
      </c>
      <c r="I34" s="64">
        <v>634283.40000000037</v>
      </c>
      <c r="J34" s="64"/>
      <c r="K34" s="64">
        <v>1501179.86</v>
      </c>
      <c r="L34" s="64"/>
      <c r="M34" s="64">
        <v>634283.40000000037</v>
      </c>
      <c r="N34" s="47"/>
    </row>
    <row r="36" spans="1:14" ht="27" customHeight="1">
      <c r="A36" s="51" t="s">
        <v>227</v>
      </c>
      <c r="B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</row>
    <row r="37" spans="1:14" ht="27" customHeight="1">
      <c r="A37" s="51"/>
      <c r="B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</row>
    <row r="38" spans="1:14" s="48" customFormat="1" ht="27" customHeight="1">
      <c r="A38" s="91"/>
      <c r="B38" s="47"/>
      <c r="C38" s="47" t="s">
        <v>183</v>
      </c>
      <c r="D38" s="47"/>
      <c r="F38" s="51"/>
      <c r="G38" s="51"/>
      <c r="H38" s="51"/>
      <c r="I38" s="51"/>
      <c r="J38" s="51"/>
      <c r="L38" s="47"/>
      <c r="N38" s="47"/>
    </row>
    <row r="39" spans="1:14" s="48" customFormat="1" ht="27" customHeight="1">
      <c r="A39" s="91"/>
      <c r="B39" s="47"/>
      <c r="C39" s="47" t="s">
        <v>40</v>
      </c>
      <c r="D39" s="47"/>
      <c r="F39" s="92"/>
      <c r="G39" s="92"/>
      <c r="H39" s="92"/>
      <c r="I39" s="92"/>
      <c r="J39" s="92"/>
      <c r="K39" s="47"/>
      <c r="L39" s="47"/>
      <c r="M39" s="47"/>
      <c r="N39" s="47"/>
    </row>
    <row r="40" spans="1:14" ht="27" customHeight="1">
      <c r="A40" s="180" t="s">
        <v>41</v>
      </c>
      <c r="B40" s="180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47"/>
    </row>
    <row r="41" spans="1:14" ht="27" customHeight="1">
      <c r="A41" s="171" t="str">
        <f>+A1</f>
        <v>NAMWIWAT MEDICAL CORPORATION PUBLIC COMPANY LIMITED AND SUBSIDIARIES</v>
      </c>
      <c r="B41" s="171"/>
      <c r="C41" s="171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47"/>
    </row>
    <row r="42" spans="1:14" ht="27" customHeight="1">
      <c r="A42" s="171" t="s">
        <v>153</v>
      </c>
      <c r="B42" s="171"/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47"/>
    </row>
    <row r="43" spans="1:14" ht="27" customHeight="1">
      <c r="A43" s="171" t="str">
        <f>+A3</f>
        <v>FOR THE NINE-MONTH PERIODS ENDED SEPTEMBER 30, 2025</v>
      </c>
      <c r="B43" s="171"/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47"/>
    </row>
    <row r="44" spans="1:14" ht="27" customHeight="1">
      <c r="A44" s="171" t="s">
        <v>83</v>
      </c>
      <c r="B44" s="171"/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47"/>
    </row>
    <row r="45" spans="1:14" ht="27" customHeight="1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7"/>
    </row>
    <row r="46" spans="1:14" ht="27" customHeight="1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6"/>
      <c r="L46" s="46"/>
      <c r="M46" s="72" t="s">
        <v>115</v>
      </c>
      <c r="N46" s="47"/>
    </row>
    <row r="47" spans="1:14" ht="27" customHeight="1">
      <c r="A47" s="47"/>
      <c r="B47" s="47"/>
      <c r="C47" s="47"/>
      <c r="D47" s="47"/>
      <c r="E47" s="47"/>
      <c r="F47" s="47"/>
      <c r="G47" s="179" t="s">
        <v>2</v>
      </c>
      <c r="H47" s="179"/>
      <c r="I47" s="179"/>
      <c r="J47" s="119"/>
      <c r="K47" s="179" t="s">
        <v>3</v>
      </c>
      <c r="L47" s="179"/>
      <c r="M47" s="179"/>
      <c r="N47" s="47"/>
    </row>
    <row r="48" spans="1:14" ht="27" customHeight="1">
      <c r="A48" s="47" t="s">
        <v>154</v>
      </c>
      <c r="B48" s="47"/>
      <c r="C48" s="47"/>
      <c r="D48" s="47"/>
      <c r="E48" s="47"/>
      <c r="F48" s="46" t="s">
        <v>4</v>
      </c>
      <c r="G48" s="59" t="s">
        <v>84</v>
      </c>
      <c r="H48" s="47"/>
      <c r="I48" s="59" t="s">
        <v>85</v>
      </c>
      <c r="J48" s="60"/>
      <c r="K48" s="59" t="s">
        <v>84</v>
      </c>
      <c r="L48" s="60"/>
      <c r="M48" s="59" t="s">
        <v>85</v>
      </c>
      <c r="N48" s="47"/>
    </row>
    <row r="49" spans="1:14" ht="27" customHeight="1">
      <c r="A49" s="47" t="s">
        <v>155</v>
      </c>
      <c r="B49" s="47"/>
      <c r="C49" s="47"/>
      <c r="D49" s="47"/>
      <c r="E49" s="47"/>
      <c r="F49" s="47"/>
      <c r="G49" s="47"/>
      <c r="H49" s="47"/>
      <c r="I49" s="47"/>
      <c r="J49" s="47"/>
      <c r="K49" s="64"/>
      <c r="L49" s="64"/>
      <c r="M49" s="64"/>
      <c r="N49" s="47"/>
    </row>
    <row r="50" spans="1:14" ht="27" customHeight="1">
      <c r="A50" s="51" t="s">
        <v>174</v>
      </c>
      <c r="B50" s="47"/>
      <c r="C50" s="47"/>
      <c r="D50" s="47"/>
      <c r="E50" s="47"/>
      <c r="F50" s="47"/>
      <c r="G50" s="64">
        <v>113067601.95</v>
      </c>
      <c r="H50" s="64"/>
      <c r="I50" s="64">
        <v>30502463.339999996</v>
      </c>
      <c r="J50" s="64"/>
      <c r="K50" s="64">
        <v>-21477125.73</v>
      </c>
      <c r="L50" s="64"/>
      <c r="M50" s="64">
        <v>30502463.339999996</v>
      </c>
      <c r="N50" s="47"/>
    </row>
    <row r="51" spans="1:14" ht="27" customHeight="1">
      <c r="A51" s="51"/>
      <c r="B51" s="47" t="s">
        <v>173</v>
      </c>
      <c r="C51" s="47"/>
      <c r="D51" s="47"/>
      <c r="E51" s="47"/>
      <c r="F51" s="47"/>
      <c r="G51" s="64"/>
      <c r="H51" s="64"/>
      <c r="I51" s="64"/>
      <c r="J51" s="64"/>
      <c r="K51" s="64"/>
      <c r="L51" s="64"/>
      <c r="M51" s="64"/>
      <c r="N51" s="47"/>
    </row>
    <row r="52" spans="1:14" ht="27" customHeight="1">
      <c r="A52" s="47" t="s">
        <v>156</v>
      </c>
      <c r="B52" s="47"/>
      <c r="C52" s="47"/>
      <c r="D52" s="47"/>
      <c r="E52" s="47"/>
      <c r="F52" s="47"/>
      <c r="G52" s="64">
        <v>-170756971.81999999</v>
      </c>
      <c r="H52" s="64"/>
      <c r="I52" s="64">
        <v>46792154.805514015</v>
      </c>
      <c r="J52" s="64"/>
      <c r="K52" s="64">
        <v>-63515803.07</v>
      </c>
      <c r="L52" s="64"/>
      <c r="M52" s="64">
        <v>46506369.039999999</v>
      </c>
      <c r="N52" s="47"/>
    </row>
    <row r="53" spans="1:14" ht="27" customHeight="1">
      <c r="A53" s="47" t="s">
        <v>157</v>
      </c>
      <c r="B53" s="47"/>
      <c r="C53" s="47"/>
      <c r="D53" s="47"/>
      <c r="E53" s="47"/>
      <c r="F53" s="47"/>
      <c r="G53" s="64">
        <v>-1551151.36</v>
      </c>
      <c r="H53" s="64"/>
      <c r="I53" s="64">
        <v>-1451232.7400000009</v>
      </c>
      <c r="J53" s="64"/>
      <c r="K53" s="64">
        <v>-2316438.11</v>
      </c>
      <c r="L53" s="64"/>
      <c r="M53" s="64">
        <v>-1504823.4600000009</v>
      </c>
      <c r="N53" s="47"/>
    </row>
    <row r="54" spans="1:14" ht="27" customHeight="1">
      <c r="A54" s="47" t="s">
        <v>237</v>
      </c>
      <c r="B54" s="47"/>
      <c r="C54" s="47"/>
      <c r="D54" s="47"/>
      <c r="E54" s="47"/>
      <c r="G54" s="64">
        <v>-438000.06</v>
      </c>
      <c r="H54" s="64"/>
      <c r="I54" s="64">
        <v>-2072056</v>
      </c>
      <c r="J54" s="64"/>
      <c r="K54" s="64">
        <v>-438000.06</v>
      </c>
      <c r="L54" s="64"/>
      <c r="M54" s="64">
        <v>-2072056</v>
      </c>
      <c r="N54" s="47"/>
    </row>
    <row r="55" spans="1:14" ht="27" customHeight="1">
      <c r="A55" s="47" t="s">
        <v>158</v>
      </c>
      <c r="B55" s="47"/>
      <c r="C55" s="47"/>
      <c r="D55" s="47"/>
      <c r="E55" s="47"/>
      <c r="G55" s="136">
        <f>SUM(G27:G48,G49:G54)</f>
        <v>175485847.42000031</v>
      </c>
      <c r="H55" s="64"/>
      <c r="I55" s="136">
        <f>SUM(I27:I48,I49:I54)</f>
        <v>78919175.755513966</v>
      </c>
      <c r="J55" s="64"/>
      <c r="K55" s="136">
        <f>SUM(K27:K48,K49:K54)</f>
        <v>52193336.5100004</v>
      </c>
      <c r="L55" s="64"/>
      <c r="M55" s="136">
        <f>SUM(M27:M48,M49:M54)</f>
        <v>78805617.439999938</v>
      </c>
      <c r="N55" s="47"/>
    </row>
    <row r="56" spans="1:14" ht="27" customHeight="1">
      <c r="A56" s="47" t="s">
        <v>182</v>
      </c>
      <c r="B56" s="47"/>
      <c r="C56" s="47"/>
      <c r="D56" s="47"/>
      <c r="E56" s="47"/>
      <c r="F56" s="47"/>
      <c r="G56" s="64">
        <v>-21978489.16</v>
      </c>
      <c r="H56" s="64"/>
      <c r="I56" s="64">
        <v>-9749326.4700000007</v>
      </c>
      <c r="J56" s="64"/>
      <c r="K56" s="64">
        <v>-11312899.550000001</v>
      </c>
      <c r="L56" s="64"/>
      <c r="M56" s="64">
        <v>-9749326.4700000007</v>
      </c>
      <c r="N56" s="47"/>
    </row>
    <row r="57" spans="1:14" ht="27" customHeight="1">
      <c r="A57" s="47" t="s">
        <v>181</v>
      </c>
      <c r="B57" s="47"/>
      <c r="C57" s="47"/>
      <c r="D57" s="47"/>
      <c r="E57" s="47"/>
      <c r="G57" s="64">
        <v>5149851.2300000004</v>
      </c>
      <c r="H57" s="64"/>
      <c r="I57" s="64">
        <v>8891165.7200000007</v>
      </c>
      <c r="J57" s="64"/>
      <c r="K57" s="64">
        <v>4693853.99</v>
      </c>
      <c r="L57" s="64"/>
      <c r="M57" s="124">
        <v>8886096.2400000002</v>
      </c>
      <c r="N57" s="47"/>
    </row>
    <row r="58" spans="1:14" ht="27" customHeight="1">
      <c r="A58" s="47" t="s">
        <v>159</v>
      </c>
      <c r="B58" s="47"/>
      <c r="C58" s="47"/>
      <c r="D58" s="47"/>
      <c r="E58" s="47"/>
      <c r="G58" s="64">
        <v>-48864861.009999998</v>
      </c>
      <c r="H58" s="64"/>
      <c r="I58" s="64">
        <v>-36941739.160943985</v>
      </c>
      <c r="J58" s="64"/>
      <c r="K58" s="64">
        <v>-37839419.359999999</v>
      </c>
      <c r="L58" s="64"/>
      <c r="M58" s="64">
        <v>-36904408.579999998</v>
      </c>
      <c r="N58" s="47"/>
    </row>
    <row r="59" spans="1:14" ht="27" customHeight="1">
      <c r="A59" s="47" t="s">
        <v>200</v>
      </c>
      <c r="B59" s="47"/>
      <c r="C59" s="47"/>
      <c r="D59" s="47"/>
      <c r="E59" s="47"/>
      <c r="G59" s="93">
        <f>SUM(G55:G58)</f>
        <v>109792348.48000032</v>
      </c>
      <c r="I59" s="93">
        <v>41119275.850000001</v>
      </c>
      <c r="J59" s="64"/>
      <c r="K59" s="93">
        <f>SUM(K55:K58)</f>
        <v>7734871.5900003985</v>
      </c>
      <c r="L59" s="64"/>
      <c r="M59" s="93">
        <f>SUM(M55:M58)</f>
        <v>41037978.629999936</v>
      </c>
      <c r="N59" s="47"/>
    </row>
    <row r="60" spans="1:14" ht="27" customHeight="1">
      <c r="A60" s="47" t="s">
        <v>160</v>
      </c>
      <c r="B60" s="47"/>
      <c r="C60" s="47"/>
      <c r="D60" s="47"/>
      <c r="E60" s="47"/>
      <c r="F60" s="47"/>
      <c r="G60" s="68"/>
      <c r="H60" s="47"/>
      <c r="I60" s="68"/>
      <c r="J60" s="64"/>
      <c r="K60" s="68"/>
      <c r="L60" s="64"/>
      <c r="M60" s="64"/>
      <c r="N60" s="47"/>
    </row>
    <row r="61" spans="1:14" ht="27" customHeight="1">
      <c r="A61" s="161" t="s">
        <v>201</v>
      </c>
      <c r="B61" s="47"/>
      <c r="C61" s="47"/>
      <c r="D61" s="47"/>
      <c r="E61" s="47"/>
      <c r="F61" s="47"/>
      <c r="G61" s="64">
        <v>-109912.83999999985</v>
      </c>
      <c r="H61" s="47"/>
      <c r="I61" s="68">
        <v>-65429.95</v>
      </c>
      <c r="J61" s="64"/>
      <c r="K61" s="64">
        <v>-109912.84000000001</v>
      </c>
      <c r="L61" s="64"/>
      <c r="M61" s="64">
        <v>-65429.95</v>
      </c>
      <c r="N61" s="47"/>
    </row>
    <row r="62" spans="1:14" ht="27" customHeight="1">
      <c r="A62" s="161" t="s">
        <v>202</v>
      </c>
      <c r="B62" s="46"/>
      <c r="C62" s="46"/>
      <c r="D62" s="46"/>
      <c r="E62" s="47"/>
      <c r="F62" s="47"/>
      <c r="G62" s="64">
        <v>-384828.87</v>
      </c>
      <c r="H62" s="47"/>
      <c r="I62" s="64">
        <v>-9984148.5199999996</v>
      </c>
      <c r="J62" s="64"/>
      <c r="K62" s="64">
        <v>-1000000</v>
      </c>
      <c r="L62" s="64"/>
      <c r="M62" s="64">
        <v>-9984148.5199999996</v>
      </c>
      <c r="N62" s="47"/>
    </row>
    <row r="63" spans="1:14" ht="27" customHeight="1">
      <c r="A63" s="161" t="s">
        <v>238</v>
      </c>
      <c r="B63" s="47"/>
      <c r="C63" s="47"/>
      <c r="D63" s="47"/>
      <c r="E63" s="47"/>
      <c r="F63" s="47"/>
      <c r="G63" s="64">
        <v>0</v>
      </c>
      <c r="H63" s="47"/>
      <c r="I63" s="64">
        <v>2120505.4500000002</v>
      </c>
      <c r="J63" s="64"/>
      <c r="K63" s="64">
        <v>0</v>
      </c>
      <c r="L63" s="64"/>
      <c r="M63" s="124">
        <v>2120505.4500000002</v>
      </c>
      <c r="N63" s="47"/>
    </row>
    <row r="64" spans="1:14" ht="27" customHeight="1">
      <c r="A64" s="161" t="s">
        <v>225</v>
      </c>
      <c r="G64" s="64">
        <v>20000000</v>
      </c>
      <c r="I64" s="169">
        <v>45000000</v>
      </c>
      <c r="K64" s="68">
        <v>19999999.999999996</v>
      </c>
      <c r="M64" s="169">
        <v>45000000</v>
      </c>
    </row>
    <row r="65" spans="1:14" ht="27" customHeight="1">
      <c r="A65" s="163" t="s">
        <v>203</v>
      </c>
      <c r="F65" s="144">
        <v>11</v>
      </c>
      <c r="G65" s="64">
        <v>-107026324.63</v>
      </c>
      <c r="I65" s="169">
        <v>0</v>
      </c>
      <c r="K65" s="64">
        <v>-150000000</v>
      </c>
      <c r="M65" s="169">
        <v>0</v>
      </c>
    </row>
    <row r="66" spans="1:14" ht="27" customHeight="1">
      <c r="A66" s="163" t="s">
        <v>204</v>
      </c>
      <c r="B66" s="47"/>
      <c r="C66" s="47"/>
      <c r="D66" s="51"/>
      <c r="E66" s="47"/>
      <c r="F66" s="47"/>
      <c r="G66" s="64">
        <v>0</v>
      </c>
      <c r="H66" s="47"/>
      <c r="I66" s="115">
        <v>0</v>
      </c>
      <c r="J66" s="64"/>
      <c r="K66" s="64">
        <v>0</v>
      </c>
      <c r="L66" s="64"/>
      <c r="M66" s="170">
        <v>-21999900</v>
      </c>
      <c r="N66" s="47"/>
    </row>
    <row r="67" spans="1:14" ht="27" customHeight="1">
      <c r="A67" s="163" t="s">
        <v>205</v>
      </c>
      <c r="B67" s="47"/>
      <c r="C67" s="47"/>
      <c r="D67" s="47"/>
      <c r="E67" s="47"/>
      <c r="F67" s="47"/>
      <c r="G67" s="64">
        <v>25192090.93</v>
      </c>
      <c r="H67" s="47"/>
      <c r="I67" s="115">
        <v>0</v>
      </c>
      <c r="J67" s="64"/>
      <c r="K67" s="64">
        <v>0</v>
      </c>
      <c r="L67" s="64"/>
      <c r="M67" s="170">
        <v>0</v>
      </c>
      <c r="N67" s="47"/>
    </row>
    <row r="68" spans="1:14" ht="27" customHeight="1">
      <c r="A68" s="164" t="s">
        <v>206</v>
      </c>
      <c r="B68" s="47"/>
      <c r="C68" s="47"/>
      <c r="D68" s="47"/>
      <c r="E68" s="47"/>
      <c r="F68" s="47"/>
      <c r="G68" s="64">
        <v>0</v>
      </c>
      <c r="H68" s="47"/>
      <c r="I68" s="115">
        <v>413271.02999999997</v>
      </c>
      <c r="J68" s="64"/>
      <c r="K68" s="68">
        <v>0</v>
      </c>
      <c r="L68" s="64"/>
      <c r="M68" s="115">
        <v>413271.02999999997</v>
      </c>
      <c r="N68" s="47"/>
    </row>
    <row r="69" spans="1:14" ht="27" customHeight="1">
      <c r="A69" s="163" t="s">
        <v>207</v>
      </c>
      <c r="B69" s="47"/>
      <c r="C69" s="47"/>
      <c r="D69" s="47"/>
      <c r="E69" s="47"/>
      <c r="F69" s="47"/>
      <c r="G69" s="64">
        <f>-27967306.52+0.03</f>
        <v>-27967306.489999998</v>
      </c>
      <c r="H69" s="47"/>
      <c r="I69" s="64">
        <v>-45671879.285514019</v>
      </c>
      <c r="J69" s="64"/>
      <c r="K69" s="64">
        <v>-28302725.450000007</v>
      </c>
      <c r="L69" s="64"/>
      <c r="M69" s="115">
        <v>-45632109.289999999</v>
      </c>
      <c r="N69" s="47"/>
    </row>
    <row r="70" spans="1:14" ht="27" customHeight="1">
      <c r="A70" s="163" t="s">
        <v>222</v>
      </c>
      <c r="B70" s="47"/>
      <c r="C70" s="47"/>
      <c r="D70" s="47"/>
      <c r="E70" s="47"/>
      <c r="F70" s="47"/>
      <c r="G70" s="64">
        <v>0</v>
      </c>
      <c r="H70" s="47"/>
      <c r="I70" s="64">
        <v>462616.82</v>
      </c>
      <c r="J70" s="64"/>
      <c r="K70" s="68">
        <v>0</v>
      </c>
      <c r="L70" s="64"/>
      <c r="M70" s="64">
        <v>462616.82</v>
      </c>
      <c r="N70" s="47"/>
    </row>
    <row r="71" spans="1:14" ht="27" customHeight="1">
      <c r="A71" s="163" t="s">
        <v>208</v>
      </c>
      <c r="B71" s="47"/>
      <c r="C71" s="47"/>
      <c r="D71" s="47"/>
      <c r="E71" s="47"/>
      <c r="F71" s="47"/>
      <c r="G71" s="64">
        <v>-17797229.399999999</v>
      </c>
      <c r="H71" s="47"/>
      <c r="I71" s="64">
        <v>-14172797.77</v>
      </c>
      <c r="J71" s="64"/>
      <c r="K71" s="64">
        <v>-17784229.399999995</v>
      </c>
      <c r="L71" s="64"/>
      <c r="M71" s="64">
        <v>-14172797.77</v>
      </c>
      <c r="N71" s="47"/>
    </row>
    <row r="72" spans="1:14" ht="27" customHeight="1">
      <c r="A72" s="47" t="s">
        <v>161</v>
      </c>
      <c r="B72" s="47"/>
      <c r="C72" s="47"/>
      <c r="D72" s="47"/>
      <c r="E72" s="47"/>
      <c r="F72" s="47"/>
      <c r="G72" s="93">
        <f>SUM(G61:G71)</f>
        <v>-108093511.30000001</v>
      </c>
      <c r="H72" s="47"/>
      <c r="I72" s="93">
        <f>SUM(I61:I71)</f>
        <v>-21897862.225514013</v>
      </c>
      <c r="J72" s="64"/>
      <c r="K72" s="93">
        <f>SUM(K61:K71)</f>
        <v>-177196867.69000003</v>
      </c>
      <c r="L72" s="64"/>
      <c r="M72" s="93">
        <f>SUM(M61:M71)</f>
        <v>-43857992.229999989</v>
      </c>
      <c r="N72" s="47"/>
    </row>
    <row r="75" spans="1:14" ht="27" customHeight="1">
      <c r="A75" s="51" t="s">
        <v>227</v>
      </c>
      <c r="B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</row>
    <row r="76" spans="1:14" ht="27" customHeight="1">
      <c r="A76" s="51"/>
      <c r="B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</row>
    <row r="77" spans="1:14" s="48" customFormat="1" ht="27" customHeight="1">
      <c r="A77" s="91"/>
      <c r="B77" s="47"/>
      <c r="C77" s="47" t="s">
        <v>183</v>
      </c>
      <c r="D77" s="47"/>
      <c r="F77" s="51"/>
      <c r="G77" s="51"/>
      <c r="H77" s="51"/>
      <c r="I77" s="51"/>
      <c r="J77" s="51"/>
      <c r="L77" s="47"/>
      <c r="N77" s="47"/>
    </row>
    <row r="78" spans="1:14" s="48" customFormat="1" ht="27" customHeight="1">
      <c r="A78" s="91"/>
      <c r="B78" s="47"/>
      <c r="C78" s="47" t="s">
        <v>40</v>
      </c>
      <c r="D78" s="47"/>
      <c r="F78" s="92"/>
      <c r="G78" s="92"/>
      <c r="H78" s="92"/>
      <c r="I78" s="92"/>
      <c r="J78" s="92"/>
      <c r="K78" s="47"/>
      <c r="L78" s="47"/>
      <c r="M78" s="47"/>
      <c r="N78" s="47"/>
    </row>
    <row r="79" spans="1:14" ht="27" customHeight="1">
      <c r="A79" s="181" t="s">
        <v>66</v>
      </c>
      <c r="B79" s="180"/>
      <c r="C79" s="180"/>
      <c r="D79" s="180"/>
      <c r="E79" s="180"/>
      <c r="F79" s="180"/>
      <c r="G79" s="180"/>
      <c r="H79" s="180"/>
      <c r="I79" s="180"/>
      <c r="J79" s="180"/>
      <c r="K79" s="180"/>
      <c r="L79" s="180"/>
      <c r="M79" s="180"/>
      <c r="N79" s="47"/>
    </row>
    <row r="80" spans="1:14" ht="27" customHeight="1">
      <c r="A80" s="171" t="str">
        <f>A41</f>
        <v>NAMWIWAT MEDICAL CORPORATION PUBLIC COMPANY LIMITED AND SUBSIDIARIES</v>
      </c>
      <c r="B80" s="171"/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  <c r="N80" s="47"/>
    </row>
    <row r="81" spans="1:14" ht="27" customHeight="1">
      <c r="A81" s="171" t="s">
        <v>153</v>
      </c>
      <c r="B81" s="171"/>
      <c r="C81" s="171"/>
      <c r="D81" s="171"/>
      <c r="E81" s="171"/>
      <c r="F81" s="171"/>
      <c r="G81" s="171"/>
      <c r="H81" s="171"/>
      <c r="I81" s="171"/>
      <c r="J81" s="171"/>
      <c r="K81" s="171"/>
      <c r="L81" s="171"/>
      <c r="M81" s="171"/>
      <c r="N81" s="47"/>
    </row>
    <row r="82" spans="1:14" ht="27" customHeight="1">
      <c r="A82" s="171" t="str">
        <f>A43</f>
        <v>FOR THE NINE-MONTH PERIODS ENDED SEPTEMBER 30, 2025</v>
      </c>
      <c r="B82" s="171"/>
      <c r="C82" s="171"/>
      <c r="D82" s="171"/>
      <c r="E82" s="171"/>
      <c r="F82" s="171"/>
      <c r="G82" s="171"/>
      <c r="H82" s="171"/>
      <c r="I82" s="171"/>
      <c r="J82" s="171"/>
      <c r="K82" s="171"/>
      <c r="L82" s="171"/>
      <c r="M82" s="171"/>
      <c r="N82" s="47"/>
    </row>
    <row r="83" spans="1:14" ht="27" customHeight="1">
      <c r="A83" s="171" t="s">
        <v>83</v>
      </c>
      <c r="B83" s="171"/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  <c r="N83" s="47"/>
    </row>
    <row r="84" spans="1:14" ht="27" customHeight="1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7"/>
    </row>
    <row r="85" spans="1:14" ht="27" customHeight="1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6"/>
      <c r="L85" s="46"/>
      <c r="M85" s="72" t="s">
        <v>115</v>
      </c>
      <c r="N85" s="47"/>
    </row>
    <row r="86" spans="1:14" ht="27" customHeight="1">
      <c r="A86" s="47"/>
      <c r="B86" s="47"/>
      <c r="C86" s="47"/>
      <c r="D86" s="47"/>
      <c r="E86" s="47"/>
      <c r="F86" s="47"/>
      <c r="G86" s="179" t="s">
        <v>2</v>
      </c>
      <c r="H86" s="179"/>
      <c r="I86" s="179"/>
      <c r="J86" s="119"/>
      <c r="K86" s="179" t="s">
        <v>3</v>
      </c>
      <c r="L86" s="179"/>
      <c r="M86" s="179"/>
      <c r="N86" s="47"/>
    </row>
    <row r="87" spans="1:14" ht="27" customHeight="1">
      <c r="A87" s="47" t="s">
        <v>154</v>
      </c>
      <c r="B87" s="47"/>
      <c r="C87" s="47"/>
      <c r="D87" s="47"/>
      <c r="E87" s="47"/>
      <c r="F87" s="46" t="s">
        <v>4</v>
      </c>
      <c r="G87" s="59" t="s">
        <v>84</v>
      </c>
      <c r="H87" s="47"/>
      <c r="I87" s="59" t="s">
        <v>85</v>
      </c>
      <c r="J87" s="165"/>
      <c r="K87" s="59" t="s">
        <v>84</v>
      </c>
      <c r="L87" s="165"/>
      <c r="M87" s="59" t="s">
        <v>85</v>
      </c>
      <c r="N87" s="47"/>
    </row>
    <row r="88" spans="1:14" ht="27" customHeight="1">
      <c r="A88" s="47" t="s">
        <v>162</v>
      </c>
      <c r="B88" s="47"/>
      <c r="C88" s="47"/>
      <c r="D88" s="47"/>
      <c r="E88" s="47"/>
      <c r="F88" s="47"/>
      <c r="G88" s="68"/>
      <c r="H88" s="47"/>
      <c r="I88" s="68"/>
      <c r="J88" s="64"/>
      <c r="K88" s="68"/>
      <c r="L88" s="64"/>
      <c r="M88" s="64"/>
      <c r="N88" s="47"/>
    </row>
    <row r="89" spans="1:14" ht="27" customHeight="1">
      <c r="A89" s="162" t="s">
        <v>239</v>
      </c>
      <c r="B89" s="47"/>
      <c r="C89" s="47"/>
      <c r="D89" s="47"/>
      <c r="E89" s="47"/>
      <c r="F89" s="47"/>
      <c r="G89" s="64">
        <v>222758130.53</v>
      </c>
      <c r="H89" s="47"/>
      <c r="I89" s="68">
        <v>0</v>
      </c>
      <c r="J89" s="64"/>
      <c r="K89" s="167">
        <v>185000000</v>
      </c>
      <c r="L89" s="64"/>
      <c r="M89" s="64">
        <v>0</v>
      </c>
      <c r="N89" s="47"/>
    </row>
    <row r="90" spans="1:14" ht="27" customHeight="1">
      <c r="A90" s="162" t="s">
        <v>209</v>
      </c>
      <c r="B90" s="47"/>
      <c r="C90" s="47"/>
      <c r="D90" s="47"/>
      <c r="E90" s="47"/>
      <c r="F90" s="47"/>
      <c r="G90" s="64">
        <v>-340961098.99000001</v>
      </c>
      <c r="H90" s="64"/>
      <c r="I90" s="64">
        <v>-18810210.620000001</v>
      </c>
      <c r="J90" s="64"/>
      <c r="K90" s="115">
        <v>-221622046.06999999</v>
      </c>
      <c r="L90" s="64"/>
      <c r="M90" s="64">
        <v>-18810210.620000001</v>
      </c>
      <c r="N90" s="47"/>
    </row>
    <row r="91" spans="1:14" ht="27" customHeight="1">
      <c r="A91" s="162" t="s">
        <v>210</v>
      </c>
      <c r="B91" s="47"/>
      <c r="C91" s="47"/>
      <c r="D91" s="47"/>
      <c r="E91" s="47"/>
      <c r="F91" s="47"/>
      <c r="G91" s="64">
        <v>11943925.23</v>
      </c>
      <c r="H91" s="64"/>
      <c r="I91" s="64">
        <v>0</v>
      </c>
      <c r="J91" s="64">
        <v>0</v>
      </c>
      <c r="K91" s="115">
        <v>0</v>
      </c>
      <c r="L91" s="64"/>
      <c r="M91" s="64">
        <v>0</v>
      </c>
      <c r="N91" s="47"/>
    </row>
    <row r="92" spans="1:14" ht="27" customHeight="1">
      <c r="A92" s="162" t="s">
        <v>211</v>
      </c>
      <c r="B92" s="47"/>
      <c r="C92" s="47"/>
      <c r="D92" s="47"/>
      <c r="E92" s="47"/>
      <c r="F92" s="47"/>
      <c r="G92" s="64">
        <v>-14453899.880000001</v>
      </c>
      <c r="H92" s="64"/>
      <c r="I92" s="64">
        <v>-5900535.4199999999</v>
      </c>
      <c r="J92" s="64"/>
      <c r="K92" s="115">
        <v>-4576107.24</v>
      </c>
      <c r="L92" s="64"/>
      <c r="M92" s="64">
        <v>-5900535.4199999999</v>
      </c>
      <c r="N92" s="47"/>
    </row>
    <row r="93" spans="1:14" ht="27" customHeight="1">
      <c r="A93" s="158" t="s">
        <v>212</v>
      </c>
      <c r="B93" s="143"/>
      <c r="C93" s="143"/>
      <c r="D93" s="143"/>
      <c r="E93" s="47"/>
      <c r="F93" s="47"/>
      <c r="G93" s="64">
        <v>-106200024</v>
      </c>
      <c r="H93" s="64"/>
      <c r="I93" s="64">
        <v>-62987418</v>
      </c>
      <c r="J93" s="64"/>
      <c r="K93" s="115">
        <v>-105000000</v>
      </c>
      <c r="L93" s="64"/>
      <c r="M93" s="64">
        <v>-62987418</v>
      </c>
      <c r="N93" s="47"/>
    </row>
    <row r="94" spans="1:14" ht="27" customHeight="1">
      <c r="A94" s="158" t="s">
        <v>223</v>
      </c>
      <c r="B94" s="143"/>
      <c r="C94" s="143"/>
      <c r="D94" s="143"/>
      <c r="E94" s="47"/>
      <c r="F94" s="47"/>
      <c r="G94" s="64">
        <v>0</v>
      </c>
      <c r="H94" s="64"/>
      <c r="I94" s="64">
        <v>12000100</v>
      </c>
      <c r="J94" s="64"/>
      <c r="K94" s="115">
        <v>0</v>
      </c>
      <c r="L94" s="64"/>
      <c r="M94" s="64">
        <v>0</v>
      </c>
      <c r="N94" s="47"/>
    </row>
    <row r="95" spans="1:14" ht="27" customHeight="1">
      <c r="A95" s="47" t="s">
        <v>163</v>
      </c>
      <c r="B95" s="47"/>
      <c r="C95" s="47"/>
      <c r="D95" s="47"/>
      <c r="E95" s="47"/>
      <c r="F95" s="47"/>
      <c r="G95" s="93">
        <f>SUM(G89:G93)</f>
        <v>-226912967.11000001</v>
      </c>
      <c r="H95" s="47"/>
      <c r="I95" s="93">
        <f>SUM(I90:I94)</f>
        <v>-75698064.039999992</v>
      </c>
      <c r="J95" s="64"/>
      <c r="K95" s="93">
        <f>SUM(K89:K93)</f>
        <v>-146198153.31</v>
      </c>
      <c r="L95" s="64"/>
      <c r="M95" s="93">
        <f>SUM(M89:M94)</f>
        <v>-87698164.039999992</v>
      </c>
      <c r="N95" s="47"/>
    </row>
    <row r="96" spans="1:14" ht="27" customHeight="1">
      <c r="A96" s="47" t="s">
        <v>164</v>
      </c>
      <c r="B96" s="47"/>
      <c r="C96" s="47"/>
      <c r="D96" s="47"/>
      <c r="E96" s="47"/>
      <c r="F96" s="47"/>
      <c r="G96" s="64">
        <f>+G72+G95+G59</f>
        <v>-225214129.92999971</v>
      </c>
      <c r="H96" s="47"/>
      <c r="I96" s="64">
        <f>+I72+I95+I59</f>
        <v>-56476650.415514</v>
      </c>
      <c r="J96" s="64"/>
      <c r="K96" s="64">
        <f>+K72+K95+K59</f>
        <v>-315660149.40999961</v>
      </c>
      <c r="L96" s="64"/>
      <c r="M96" s="64">
        <f>+M72+M95+M59</f>
        <v>-90518177.640000045</v>
      </c>
      <c r="N96" s="47"/>
    </row>
    <row r="97" spans="1:14" ht="27" customHeight="1">
      <c r="A97" s="47" t="s">
        <v>165</v>
      </c>
      <c r="B97" s="47"/>
      <c r="C97" s="47"/>
      <c r="D97" s="47"/>
      <c r="E97" s="47"/>
      <c r="F97" s="47"/>
      <c r="G97" s="64">
        <v>920840576.75999999</v>
      </c>
      <c r="H97" s="47"/>
      <c r="I97" s="64">
        <v>995660396.78000009</v>
      </c>
      <c r="J97" s="64"/>
      <c r="K97" s="64">
        <f>+BS!M11</f>
        <v>882186938.14999998</v>
      </c>
      <c r="L97" s="64"/>
      <c r="M97" s="64">
        <v>994660349.79000008</v>
      </c>
      <c r="N97" s="47"/>
    </row>
    <row r="98" spans="1:14" ht="27" customHeight="1" thickBot="1">
      <c r="A98" s="47" t="s">
        <v>166</v>
      </c>
      <c r="B98" s="47"/>
      <c r="C98" s="47"/>
      <c r="D98" s="47"/>
      <c r="E98" s="47"/>
      <c r="F98" s="47"/>
      <c r="G98" s="100">
        <f>SUM(G96:G97)</f>
        <v>695626446.83000028</v>
      </c>
      <c r="H98" s="47"/>
      <c r="I98" s="100">
        <f>SUM(I96:I97)</f>
        <v>939183746.3644861</v>
      </c>
      <c r="J98" s="64"/>
      <c r="K98" s="100">
        <f>SUM(K96:K97)</f>
        <v>566526788.74000037</v>
      </c>
      <c r="L98" s="64"/>
      <c r="M98" s="100">
        <f>SUM(M96:M97)</f>
        <v>904142172.1500001</v>
      </c>
      <c r="N98" s="47"/>
    </row>
    <row r="99" spans="1:14" ht="27" customHeight="1" thickTop="1">
      <c r="A99" s="47"/>
      <c r="B99" s="47"/>
      <c r="C99" s="47"/>
      <c r="D99" s="47"/>
      <c r="E99" s="47"/>
      <c r="F99" s="47"/>
      <c r="G99" s="145"/>
      <c r="H99" s="47"/>
      <c r="I99" s="47"/>
      <c r="J99" s="47"/>
      <c r="K99" s="64"/>
      <c r="L99" s="64"/>
      <c r="M99" s="64"/>
      <c r="N99" s="47"/>
    </row>
    <row r="100" spans="1:14" ht="27" customHeight="1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64"/>
      <c r="L100" s="64"/>
      <c r="M100" s="64"/>
      <c r="N100" s="47"/>
    </row>
    <row r="101" spans="1:14" ht="27" customHeight="1">
      <c r="A101" s="47" t="s">
        <v>189</v>
      </c>
      <c r="B101" s="47"/>
      <c r="C101" s="47"/>
      <c r="D101" s="47"/>
      <c r="E101" s="47"/>
      <c r="F101" s="47"/>
      <c r="G101" s="47"/>
      <c r="H101" s="47"/>
      <c r="I101" s="47"/>
      <c r="J101" s="47"/>
      <c r="K101" s="64"/>
      <c r="L101" s="64"/>
      <c r="M101" s="64"/>
      <c r="N101" s="47"/>
    </row>
    <row r="102" spans="1:14" ht="27" customHeight="1">
      <c r="A102" s="161" t="s">
        <v>213</v>
      </c>
      <c r="C102" s="47"/>
      <c r="D102" s="47"/>
      <c r="E102" s="47"/>
      <c r="F102" s="47"/>
      <c r="G102" s="64">
        <v>20009182.309999999</v>
      </c>
      <c r="H102" s="47"/>
      <c r="I102" s="47">
        <v>0</v>
      </c>
      <c r="J102" s="47"/>
      <c r="K102" s="62">
        <v>1210089.0900000001</v>
      </c>
      <c r="L102" s="64"/>
      <c r="M102" s="64">
        <v>0</v>
      </c>
      <c r="N102" s="47"/>
    </row>
    <row r="103" spans="1:14" ht="27" customHeight="1">
      <c r="A103" s="161" t="s">
        <v>241</v>
      </c>
      <c r="B103" s="168"/>
      <c r="C103" s="47"/>
      <c r="D103" s="47"/>
      <c r="E103" s="47"/>
      <c r="F103" s="47"/>
      <c r="G103" s="64">
        <v>1829507.27</v>
      </c>
      <c r="H103" s="47"/>
      <c r="I103" s="47">
        <v>0</v>
      </c>
      <c r="J103" s="47"/>
      <c r="K103" s="62">
        <v>1829507.27</v>
      </c>
      <c r="L103" s="64"/>
      <c r="M103" s="64">
        <v>0</v>
      </c>
      <c r="N103" s="47"/>
    </row>
    <row r="104" spans="1:14" ht="27" customHeight="1">
      <c r="A104" s="161" t="s">
        <v>214</v>
      </c>
      <c r="B104" s="168"/>
      <c r="C104" s="47"/>
      <c r="D104" s="47"/>
      <c r="E104" s="47"/>
      <c r="F104" s="47"/>
      <c r="G104" s="64">
        <v>5000000</v>
      </c>
      <c r="H104" s="47"/>
      <c r="I104" s="47">
        <v>0</v>
      </c>
      <c r="J104" s="47"/>
      <c r="K104" s="62">
        <v>5000000</v>
      </c>
      <c r="L104" s="64"/>
      <c r="M104" s="64">
        <v>0</v>
      </c>
      <c r="N104" s="47"/>
    </row>
    <row r="105" spans="1:14" ht="27" customHeight="1">
      <c r="A105" s="161" t="s">
        <v>242</v>
      </c>
      <c r="C105" s="47"/>
      <c r="D105" s="47"/>
      <c r="E105" s="47"/>
      <c r="F105" s="47"/>
      <c r="G105" s="64">
        <v>4813362</v>
      </c>
      <c r="H105" s="47"/>
      <c r="I105" s="47">
        <v>10350000</v>
      </c>
      <c r="J105" s="47"/>
      <c r="K105" s="62">
        <v>4813362</v>
      </c>
      <c r="L105" s="64"/>
      <c r="M105" s="64">
        <v>10350000</v>
      </c>
      <c r="N105" s="47"/>
    </row>
    <row r="106" spans="1:14" ht="27" customHeight="1">
      <c r="A106" s="161" t="s">
        <v>215</v>
      </c>
      <c r="C106" s="47"/>
      <c r="D106" s="47"/>
      <c r="E106" s="47"/>
      <c r="F106" s="47"/>
      <c r="G106" s="64">
        <v>10800216</v>
      </c>
      <c r="H106" s="47"/>
      <c r="I106" s="47">
        <v>0</v>
      </c>
      <c r="J106" s="47"/>
      <c r="K106" s="62">
        <v>0</v>
      </c>
      <c r="L106" s="64"/>
      <c r="M106" s="64">
        <v>0</v>
      </c>
      <c r="N106" s="47"/>
    </row>
    <row r="107" spans="1:14" ht="27" customHeight="1">
      <c r="A107" s="161" t="s">
        <v>243</v>
      </c>
      <c r="C107" s="47"/>
      <c r="D107" s="47"/>
      <c r="E107" s="47"/>
      <c r="F107" s="47"/>
      <c r="G107" s="47"/>
      <c r="H107" s="47"/>
      <c r="I107" s="47"/>
      <c r="J107" s="47"/>
      <c r="K107" s="62"/>
      <c r="L107" s="64"/>
      <c r="M107" s="64"/>
      <c r="N107" s="47"/>
    </row>
    <row r="108" spans="1:14" ht="27" customHeight="1">
      <c r="A108" s="161"/>
      <c r="B108" s="117" t="s">
        <v>244</v>
      </c>
      <c r="C108" s="47"/>
      <c r="D108" s="47"/>
      <c r="E108" s="47"/>
      <c r="F108" s="47"/>
      <c r="G108" s="47">
        <v>4608057.1599999964</v>
      </c>
      <c r="H108" s="47"/>
      <c r="I108" s="47">
        <v>0</v>
      </c>
      <c r="J108" s="47"/>
      <c r="K108" s="62">
        <v>0</v>
      </c>
      <c r="L108" s="64"/>
      <c r="M108" s="64">
        <v>0</v>
      </c>
      <c r="N108" s="47"/>
    </row>
    <row r="109" spans="1:14" ht="27" customHeight="1">
      <c r="A109" s="161"/>
      <c r="C109" s="47"/>
      <c r="D109" s="47"/>
      <c r="E109" s="47"/>
      <c r="F109" s="47"/>
      <c r="G109" s="47"/>
      <c r="H109" s="47"/>
      <c r="I109" s="47"/>
      <c r="J109" s="47"/>
      <c r="K109" s="64"/>
      <c r="L109" s="64"/>
      <c r="M109" s="64"/>
      <c r="N109" s="47"/>
    </row>
    <row r="110" spans="1:14" ht="27" customHeight="1">
      <c r="A110" s="161"/>
      <c r="C110" s="47"/>
      <c r="D110" s="47"/>
      <c r="E110" s="47"/>
      <c r="F110" s="47"/>
      <c r="G110" s="47"/>
      <c r="H110" s="47"/>
      <c r="I110" s="47"/>
      <c r="J110" s="47"/>
      <c r="K110" s="64"/>
      <c r="L110" s="64"/>
      <c r="M110" s="64"/>
      <c r="N110" s="47"/>
    </row>
    <row r="111" spans="1:14" ht="27" customHeight="1">
      <c r="A111" s="161"/>
      <c r="C111" s="47"/>
      <c r="D111" s="47"/>
      <c r="E111" s="47"/>
      <c r="F111" s="47"/>
      <c r="G111" s="47"/>
      <c r="H111" s="47"/>
      <c r="I111" s="47"/>
      <c r="J111" s="47"/>
      <c r="K111" s="64"/>
      <c r="L111" s="64"/>
      <c r="M111" s="64"/>
      <c r="N111" s="47"/>
    </row>
    <row r="112" spans="1:14" ht="27" customHeight="1">
      <c r="A112" s="47"/>
      <c r="B112" s="47"/>
      <c r="C112" s="47"/>
      <c r="D112" s="47"/>
      <c r="E112" s="47"/>
      <c r="F112" s="47"/>
      <c r="G112" s="47"/>
      <c r="H112" s="47"/>
      <c r="I112" s="47"/>
      <c r="J112" s="47"/>
      <c r="K112" s="64"/>
      <c r="L112" s="64"/>
      <c r="M112" s="64"/>
      <c r="N112" s="47"/>
    </row>
    <row r="113" spans="1:14" ht="27" customHeight="1">
      <c r="A113" s="51" t="s">
        <v>227</v>
      </c>
      <c r="B113" s="47"/>
      <c r="C113" s="47"/>
      <c r="D113" s="47"/>
      <c r="E113" s="47"/>
      <c r="F113" s="47"/>
      <c r="G113" s="47"/>
      <c r="H113" s="47"/>
      <c r="I113" s="47"/>
      <c r="J113" s="47"/>
      <c r="K113" s="112"/>
      <c r="L113" s="47"/>
      <c r="M113" s="47"/>
      <c r="N113" s="47"/>
    </row>
    <row r="114" spans="1:14" ht="27" customHeight="1">
      <c r="A114" s="51"/>
      <c r="B114" s="47"/>
      <c r="C114" s="47"/>
      <c r="D114" s="47"/>
      <c r="E114" s="47"/>
      <c r="F114" s="47"/>
      <c r="G114" s="47"/>
      <c r="H114" s="47"/>
      <c r="I114" s="47"/>
      <c r="J114" s="47"/>
      <c r="K114" s="112"/>
      <c r="L114" s="47"/>
      <c r="M114" s="47"/>
      <c r="N114" s="47"/>
    </row>
    <row r="115" spans="1:14" ht="27" customHeight="1"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</row>
    <row r="116" spans="1:14" s="48" customFormat="1" ht="27" customHeight="1">
      <c r="A116" s="91"/>
      <c r="B116" s="47"/>
      <c r="C116" s="47" t="s">
        <v>183</v>
      </c>
      <c r="D116" s="47"/>
      <c r="F116" s="51"/>
      <c r="G116" s="51"/>
      <c r="H116" s="51"/>
      <c r="I116" s="51"/>
      <c r="J116" s="51"/>
      <c r="L116" s="47"/>
      <c r="N116" s="47"/>
    </row>
    <row r="117" spans="1:14" s="48" customFormat="1" ht="27" customHeight="1">
      <c r="A117" s="91"/>
      <c r="B117" s="47"/>
      <c r="C117" s="47" t="s">
        <v>40</v>
      </c>
      <c r="D117" s="47"/>
      <c r="F117" s="92"/>
      <c r="G117" s="92"/>
      <c r="H117" s="92"/>
      <c r="I117" s="92"/>
      <c r="J117" s="92"/>
      <c r="K117" s="47"/>
      <c r="L117" s="47"/>
      <c r="M117" s="47"/>
      <c r="N117" s="47"/>
    </row>
  </sheetData>
  <sheetProtection selectLockedCells="1" selectUnlockedCells="1"/>
  <mergeCells count="20">
    <mergeCell ref="G86:I86"/>
    <mergeCell ref="K86:M86"/>
    <mergeCell ref="A79:M79"/>
    <mergeCell ref="A80:M80"/>
    <mergeCell ref="A81:M81"/>
    <mergeCell ref="A82:M82"/>
    <mergeCell ref="A83:M83"/>
    <mergeCell ref="K47:M47"/>
    <mergeCell ref="G47:I47"/>
    <mergeCell ref="A1:M1"/>
    <mergeCell ref="A2:M2"/>
    <mergeCell ref="A3:M3"/>
    <mergeCell ref="A4:M4"/>
    <mergeCell ref="K7:M7"/>
    <mergeCell ref="G7:I7"/>
    <mergeCell ref="A40:M40"/>
    <mergeCell ref="A44:M44"/>
    <mergeCell ref="A43:M43"/>
    <mergeCell ref="A42:M42"/>
    <mergeCell ref="A41:M41"/>
  </mergeCells>
  <pageMargins left="0.78740157480314965" right="0.39370078740157483" top="0.59055118110236227" bottom="0.39370078740157483" header="0.35433070866141736" footer="0.27559055118110237"/>
  <pageSetup paperSize="9" scale="75" firstPageNumber="0" fitToHeight="0" orientation="portrait" horizontalDpi="300" verticalDpi="300" r:id="rId1"/>
  <headerFooter alignWithMargins="0"/>
  <rowBreaks count="2" manualBreakCount="2">
    <brk id="39" max="13" man="1"/>
    <brk id="78" max="1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86E5310A07BE48B6FA5327E841CD2A" ma:contentTypeVersion="11" ma:contentTypeDescription="Create a new document." ma:contentTypeScope="" ma:versionID="57a3cf92e957d803fbb0fff62be9282a">
  <xsd:schema xmlns:xsd="http://www.w3.org/2001/XMLSchema" xmlns:xs="http://www.w3.org/2001/XMLSchema" xmlns:p="http://schemas.microsoft.com/office/2006/metadata/properties" xmlns:ns2="3ae13239-b85c-4374-9eba-b100cf7932fc" xmlns:ns3="4f37221c-e951-43c6-8d98-2746befe8696" targetNamespace="http://schemas.microsoft.com/office/2006/metadata/properties" ma:root="true" ma:fieldsID="bf37928245e8152f9fe26719acb5b970" ns2:_="" ns3:_="">
    <xsd:import namespace="3ae13239-b85c-4374-9eba-b100cf7932fc"/>
    <xsd:import namespace="4f37221c-e951-43c6-8d98-2746befe86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PreparerSign_x002d_Of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e13239-b85c-4374-9eba-b100cf7932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e8250cb1-bbd4-4888-82f6-0968dfec0e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PreparerSign_x002d_Off" ma:index="18" nillable="true" ma:displayName="Preparer Sign-Off" ma:format="Dropdown" ma:internalName="PreparerSign_x002d_Off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37221c-e951-43c6-8d98-2746befe869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79f6862-8d33-4225-bba8-10348e7e7141}" ma:internalName="TaxCatchAll" ma:showField="CatchAllData" ma:web="4f37221c-e951-43c6-8d98-2746befe86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e13239-b85c-4374-9eba-b100cf7932fc">
      <Terms xmlns="http://schemas.microsoft.com/office/infopath/2007/PartnerControls"/>
    </lcf76f155ced4ddcb4097134ff3c332f>
    <TaxCatchAll xmlns="4f37221c-e951-43c6-8d98-2746befe8696" xsi:nil="true"/>
    <PreparerSign_x002d_Off xmlns="3ae13239-b85c-4374-9eba-b100cf7932f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241AFA-C437-4FD6-9149-C1206BF137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e13239-b85c-4374-9eba-b100cf7932fc"/>
    <ds:schemaRef ds:uri="4f37221c-e951-43c6-8d98-2746befe86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E477C7-1D0A-43BD-A1E3-CE15F7B48063}">
  <ds:schemaRefs>
    <ds:schemaRef ds:uri="http://www.w3.org/XML/1998/namespace"/>
    <ds:schemaRef ds:uri="3ae13239-b85c-4374-9eba-b100cf7932fc"/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4f37221c-e951-43c6-8d98-2746befe8696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DF33E9D-1580-4D79-8315-E3112F1FC6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BS</vt:lpstr>
      <vt:lpstr>PL 3 Month </vt:lpstr>
      <vt:lpstr>PL 9 Month</vt:lpstr>
      <vt:lpstr>CHE_C</vt:lpstr>
      <vt:lpstr>CHE_S</vt:lpstr>
      <vt:lpstr> CF </vt:lpstr>
      <vt:lpstr>'PL 3 Month '!_Hlk135754022</vt:lpstr>
      <vt:lpstr>'PL 9 Month'!_Hlk135754022</vt:lpstr>
      <vt:lpstr>' CF '!Print_Area</vt:lpstr>
      <vt:lpstr>BS!Print_Area</vt:lpstr>
      <vt:lpstr>CHE_C!Print_Area</vt:lpstr>
      <vt:lpstr>CHE_S!Print_Area</vt:lpstr>
      <vt:lpstr>'PL 3 Month '!Print_Area</vt:lpstr>
      <vt:lpstr>'PL 9 Month'!Print_Area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romeo _api</dc:creator>
  <cp:keywords/>
  <dc:description/>
  <cp:lastModifiedBy>นิชา ทวิชัย</cp:lastModifiedBy>
  <cp:revision/>
  <cp:lastPrinted>2025-11-13T15:14:54Z</cp:lastPrinted>
  <dcterms:created xsi:type="dcterms:W3CDTF">2013-04-09T06:20:49Z</dcterms:created>
  <dcterms:modified xsi:type="dcterms:W3CDTF">2025-11-13T15:15:17Z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0x0101009986E5310A07BE48B6FA5327E841CD2A</vt:lpwstr>
  </property>
  <property fmtid="{D5CDD505-2E9C-101B-9397-08002B2CF9AE}" pid="3" name="MediaServiceImageTags">
    <vt:lpwstr/>
  </property>
  <property fmtid="{D5CDD505-2E9C-101B-9397-08002B2CF9AE}" pid="4" name="Order">
    <vt:r8>2317500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</Properties>
</file>